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150" activeTab="0"/>
  </bookViews>
  <sheets>
    <sheet name="Sheet1" sheetId="1" r:id="rId1"/>
    <sheet name="Sheet2" sheetId="2" r:id="rId2"/>
    <sheet name="Sheet3" sheetId="3" r:id="rId3"/>
  </sheets>
  <definedNames>
    <definedName name="_xlnm.Print_Area" localSheetId="0">'Sheet1'!$A$1:$P$53</definedName>
  </definedNames>
  <calcPr fullCalcOnLoad="1"/>
</workbook>
</file>

<file path=xl/sharedStrings.xml><?xml version="1.0" encoding="utf-8"?>
<sst xmlns="http://schemas.openxmlformats.org/spreadsheetml/2006/main" count="50" uniqueCount="27">
  <si>
    <t>OKLAHOMA GAS AND ELECTRIC COMPANY</t>
  </si>
  <si>
    <t>Page 1 of 3</t>
  </si>
  <si>
    <t>Worksheet K - 13 Month Average Balances and Long Term Debt Costs</t>
  </si>
  <si>
    <t xml:space="preserve"> I.  Plant Additions &amp; Accumulated Depreciation Balances</t>
  </si>
  <si>
    <r>
      <t xml:space="preserve">Gross Plant  </t>
    </r>
    <r>
      <rPr>
        <sz val="11"/>
        <rFont val="Arial"/>
        <family val="2"/>
      </rPr>
      <t xml:space="preserve"> </t>
    </r>
    <r>
      <rPr>
        <sz val="9"/>
        <rFont val="Arial"/>
        <family val="2"/>
      </rPr>
      <t>(Note 1)</t>
    </r>
  </si>
  <si>
    <t>Aug. Addtns</t>
  </si>
  <si>
    <t>OU Spirit in Service</t>
  </si>
  <si>
    <t>Line</t>
  </si>
  <si>
    <t>End. Balance</t>
  </si>
  <si>
    <t>13 Months</t>
  </si>
  <si>
    <t>No.</t>
  </si>
  <si>
    <t>Avg Balance</t>
  </si>
  <si>
    <t>Intangible</t>
  </si>
  <si>
    <t>Production-Redbud</t>
  </si>
  <si>
    <t>Production</t>
  </si>
  <si>
    <t>Transmission</t>
  </si>
  <si>
    <t>Distribution</t>
  </si>
  <si>
    <t>General Plant</t>
  </si>
  <si>
    <t>Total</t>
  </si>
  <si>
    <r>
      <t xml:space="preserve">Accumulated Depreciation and Amortization   </t>
    </r>
    <r>
      <rPr>
        <sz val="9"/>
        <rFont val="Arial"/>
        <family val="2"/>
      </rPr>
      <t>(Note 2)</t>
    </r>
  </si>
  <si>
    <t>Estimate increase per month</t>
  </si>
  <si>
    <r>
      <t xml:space="preserve">Net Plant   </t>
    </r>
    <r>
      <rPr>
        <sz val="9"/>
        <rFont val="Arial"/>
        <family val="2"/>
      </rPr>
      <t>(Gross Plant less Accumulated Depreciation and Amortization)</t>
    </r>
  </si>
  <si>
    <t>Notes:</t>
  </si>
  <si>
    <t>1. When calculating the Baseline ATRR, use the actual 13 month account balancees for the year being trued-up.  When calculating the Projected ATRR, the values for "Gross Plant" shall include net plant additions.</t>
  </si>
  <si>
    <t xml:space="preserve">2. When calculating the Projected ATRR, the values for Accumulated Depreciation and Amortization shall include both accumulated depreciation and amortization on new plant projected to be in service as well as the accumulated depreciation and amortization </t>
  </si>
  <si>
    <t xml:space="preserve">    plant through the end of the projected year.</t>
  </si>
  <si>
    <t>3.  Neither schedule includes Acquisition adjusment plant nor accumulated acquisition adjustment.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</si>
</sst>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0.0%"/>
    <numFmt numFmtId="167" formatCode="0_);\(0\)"/>
    <numFmt numFmtId="168" formatCode="_(&quot;$&quot;* #,##0_);_(&quot;$&quot;* \(#,##0\);_(&quot;$&quot;* &quot;-&quot;??_);_(@_)"/>
    <numFmt numFmtId="169" formatCode="&quot;$&quot;#,##0.00"/>
    <numFmt numFmtId="170" formatCode="0.000%"/>
  </numFmts>
  <fonts count="49">
    <font>
      <sz val="10"/>
      <color theme="1"/>
      <name val="Arial"/>
      <family val="2"/>
    </font>
    <font>
      <sz val="10"/>
      <color indexed="8"/>
      <name val="Arial"/>
      <family val="2"/>
    </font>
    <font>
      <b/>
      <sz val="16"/>
      <name val="Arial"/>
      <family val="2"/>
    </font>
    <font>
      <b/>
      <sz val="10"/>
      <name val="Arial"/>
      <family val="2"/>
    </font>
    <font>
      <sz val="10"/>
      <name val="Arial"/>
      <family val="2"/>
    </font>
    <font>
      <sz val="12"/>
      <name val="Arial"/>
      <family val="2"/>
    </font>
    <font>
      <b/>
      <sz val="12"/>
      <name val="Arial"/>
      <family val="2"/>
    </font>
    <font>
      <sz val="11"/>
      <name val="Arial"/>
      <family val="2"/>
    </font>
    <font>
      <b/>
      <sz val="11"/>
      <name val="Arial"/>
      <family val="2"/>
    </font>
    <font>
      <sz val="9"/>
      <name val="Arial"/>
      <family val="2"/>
    </font>
    <font>
      <b/>
      <u val="single"/>
      <sz val="10"/>
      <name val="Arial"/>
      <family val="2"/>
    </font>
    <font>
      <sz val="10"/>
      <color indexed="12"/>
      <name val="Arial"/>
      <family val="2"/>
    </font>
    <font>
      <u val="single"/>
      <sz val="10"/>
      <color indexed="12"/>
      <name val="Arial"/>
      <family val="2"/>
    </font>
    <font>
      <u val="single"/>
      <sz val="10"/>
      <name val="Arial"/>
      <family val="2"/>
    </font>
    <font>
      <sz val="11"/>
      <color indexed="8"/>
      <name val="Calibri"/>
      <family val="2"/>
    </font>
    <font>
      <sz val="12"/>
      <color indexed="8"/>
      <name val="Arial"/>
      <family val="2"/>
    </font>
    <font>
      <sz val="12"/>
      <name val="Arial MT"/>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style="thin"/>
      <right style="thin"/>
      <top style="thin"/>
      <bottom style="thin"/>
    </border>
    <border>
      <left style="thin"/>
      <right/>
      <top/>
      <bottom style="thin"/>
    </border>
    <border>
      <left/>
      <right style="thin"/>
      <top/>
      <bottom/>
    </border>
    <border>
      <left/>
      <right style="thin"/>
      <top style="thin"/>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4" fillId="0" borderId="0">
      <alignment/>
      <protection/>
    </xf>
    <xf numFmtId="169" fontId="16" fillId="0" borderId="0" applyProtection="0">
      <alignment/>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2" fillId="0" borderId="0" xfId="0" applyFont="1" applyFill="1" applyAlignment="1">
      <alignment/>
    </xf>
    <xf numFmtId="3" fontId="4" fillId="0" borderId="0" xfId="0" applyNumberFormat="1" applyFont="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8" fillId="0" borderId="10"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7" fillId="0" borderId="0" xfId="0" applyFont="1" applyAlignment="1">
      <alignment/>
    </xf>
    <xf numFmtId="0" fontId="3" fillId="0" borderId="11" xfId="0" applyFont="1" applyBorder="1" applyAlignment="1">
      <alignment/>
    </xf>
    <xf numFmtId="0" fontId="3" fillId="0" borderId="12"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3" fillId="0" borderId="14" xfId="0" applyFont="1" applyFill="1" applyBorder="1" applyAlignment="1">
      <alignment horizontal="center"/>
    </xf>
    <xf numFmtId="0" fontId="3" fillId="0" borderId="0" xfId="0" applyFont="1" applyBorder="1" applyAlignment="1">
      <alignment/>
    </xf>
    <xf numFmtId="164" fontId="3" fillId="0" borderId="11" xfId="0" applyNumberFormat="1" applyFont="1" applyBorder="1" applyAlignment="1">
      <alignment/>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Fill="1" applyBorder="1" applyAlignment="1">
      <alignment horizontal="center"/>
    </xf>
    <xf numFmtId="164" fontId="3" fillId="0" borderId="0" xfId="0" applyNumberFormat="1" applyFont="1" applyBorder="1" applyAlignment="1">
      <alignment/>
    </xf>
    <xf numFmtId="164" fontId="3" fillId="0" borderId="0" xfId="0" applyNumberFormat="1" applyFont="1" applyAlignment="1">
      <alignment/>
    </xf>
    <xf numFmtId="0" fontId="3" fillId="0" borderId="12" xfId="0" applyFont="1" applyBorder="1" applyAlignment="1">
      <alignment/>
    </xf>
    <xf numFmtId="3" fontId="11" fillId="33" borderId="18" xfId="0" applyNumberFormat="1" applyFont="1" applyFill="1" applyBorder="1" applyAlignment="1">
      <alignment horizontal="right"/>
    </xf>
    <xf numFmtId="3" fontId="11" fillId="33" borderId="19" xfId="0" applyNumberFormat="1" applyFont="1" applyFill="1" applyBorder="1" applyAlignment="1">
      <alignment horizontal="right"/>
    </xf>
    <xf numFmtId="3" fontId="4" fillId="0" borderId="19" xfId="0" applyNumberFormat="1" applyFont="1" applyFill="1" applyBorder="1" applyAlignment="1">
      <alignment horizontal="right"/>
    </xf>
    <xf numFmtId="3" fontId="11" fillId="0" borderId="0" xfId="0" applyNumberFormat="1" applyFont="1" applyFill="1" applyBorder="1" applyAlignment="1">
      <alignment horizontal="right"/>
    </xf>
    <xf numFmtId="3" fontId="11" fillId="34" borderId="0" xfId="0" applyNumberFormat="1" applyFont="1" applyFill="1" applyBorder="1" applyAlignment="1">
      <alignment horizontal="right"/>
    </xf>
    <xf numFmtId="3" fontId="4" fillId="0" borderId="0" xfId="0" applyNumberFormat="1" applyFont="1" applyBorder="1" applyAlignment="1">
      <alignment/>
    </xf>
    <xf numFmtId="0" fontId="3" fillId="0" borderId="19" xfId="0" applyFont="1" applyBorder="1" applyAlignment="1">
      <alignment/>
    </xf>
    <xf numFmtId="0" fontId="4" fillId="0" borderId="0" xfId="0" applyFont="1" applyBorder="1" applyAlignment="1">
      <alignment/>
    </xf>
    <xf numFmtId="0" fontId="3" fillId="0" borderId="18" xfId="0" applyFont="1" applyBorder="1" applyAlignment="1">
      <alignment/>
    </xf>
    <xf numFmtId="3" fontId="4" fillId="0" borderId="0" xfId="0" applyNumberFormat="1" applyFont="1" applyFill="1" applyBorder="1" applyAlignment="1">
      <alignment/>
    </xf>
    <xf numFmtId="3" fontId="12" fillId="33" borderId="19" xfId="0" applyNumberFormat="1" applyFont="1" applyFill="1" applyBorder="1" applyAlignment="1">
      <alignment horizontal="right"/>
    </xf>
    <xf numFmtId="3" fontId="13" fillId="0" borderId="19" xfId="0" applyNumberFormat="1" applyFont="1" applyFill="1" applyBorder="1" applyAlignment="1">
      <alignment horizontal="right"/>
    </xf>
    <xf numFmtId="0" fontId="3" fillId="0" borderId="15" xfId="0" applyFont="1" applyBorder="1" applyAlignment="1">
      <alignment horizontal="center"/>
    </xf>
    <xf numFmtId="3" fontId="4" fillId="0" borderId="15" xfId="0" applyNumberFormat="1" applyFont="1" applyFill="1" applyBorder="1" applyAlignment="1">
      <alignment/>
    </xf>
    <xf numFmtId="3" fontId="4" fillId="0" borderId="15" xfId="0" applyNumberFormat="1" applyFont="1" applyBorder="1" applyAlignment="1">
      <alignment/>
    </xf>
    <xf numFmtId="3" fontId="4" fillId="0" borderId="16" xfId="0" applyNumberFormat="1" applyFont="1" applyBorder="1" applyAlignment="1">
      <alignment/>
    </xf>
    <xf numFmtId="3" fontId="4" fillId="0" borderId="19" xfId="0" applyNumberFormat="1" applyFont="1" applyBorder="1" applyAlignment="1">
      <alignment/>
    </xf>
    <xf numFmtId="0" fontId="3" fillId="0" borderId="20" xfId="0" applyFont="1" applyBorder="1" applyAlignment="1">
      <alignment/>
    </xf>
    <xf numFmtId="3" fontId="4" fillId="0" borderId="16" xfId="0" applyNumberFormat="1" applyFont="1" applyBorder="1" applyAlignment="1">
      <alignment horizontal="center"/>
    </xf>
    <xf numFmtId="3" fontId="3" fillId="0" borderId="0" xfId="0" applyNumberFormat="1" applyFont="1" applyBorder="1" applyAlignment="1">
      <alignment/>
    </xf>
    <xf numFmtId="3" fontId="4" fillId="0" borderId="0" xfId="0" applyNumberFormat="1" applyFont="1" applyBorder="1" applyAlignment="1">
      <alignment horizontal="center"/>
    </xf>
    <xf numFmtId="3" fontId="4" fillId="0" borderId="0" xfId="0" applyNumberFormat="1" applyFont="1" applyAlignment="1">
      <alignment/>
    </xf>
    <xf numFmtId="0" fontId="3" fillId="0" borderId="0" xfId="0" applyFont="1" applyAlignment="1">
      <alignment horizontal="center"/>
    </xf>
    <xf numFmtId="2" fontId="3" fillId="0" borderId="0" xfId="0" applyNumberFormat="1" applyFont="1" applyBorder="1" applyAlignment="1">
      <alignment/>
    </xf>
    <xf numFmtId="2" fontId="3" fillId="0" borderId="0" xfId="0" applyNumberFormat="1" applyFont="1" applyAlignment="1">
      <alignment/>
    </xf>
    <xf numFmtId="164" fontId="3" fillId="0" borderId="0" xfId="0" applyNumberFormat="1" applyFont="1" applyAlignment="1">
      <alignment horizontal="center"/>
    </xf>
    <xf numFmtId="3" fontId="11" fillId="33" borderId="18" xfId="0" applyNumberFormat="1" applyFont="1" applyFill="1" applyBorder="1" applyAlignment="1">
      <alignment/>
    </xf>
    <xf numFmtId="3" fontId="4" fillId="0" borderId="21" xfId="0" applyNumberFormat="1" applyFont="1" applyFill="1" applyBorder="1" applyAlignment="1">
      <alignment horizontal="right"/>
    </xf>
    <xf numFmtId="2" fontId="4" fillId="0" borderId="0" xfId="0" applyNumberFormat="1" applyFont="1" applyBorder="1" applyAlignment="1">
      <alignment/>
    </xf>
    <xf numFmtId="4" fontId="4" fillId="0" borderId="0" xfId="0" applyNumberFormat="1" applyFont="1" applyBorder="1" applyAlignment="1">
      <alignment/>
    </xf>
    <xf numFmtId="10" fontId="4" fillId="0" borderId="0" xfId="0" applyNumberFormat="1" applyFont="1" applyBorder="1" applyAlignment="1">
      <alignment/>
    </xf>
    <xf numFmtId="10" fontId="4" fillId="0" borderId="0" xfId="0" applyNumberFormat="1" applyFont="1" applyAlignment="1">
      <alignment/>
    </xf>
    <xf numFmtId="3" fontId="11" fillId="33" borderId="19" xfId="0" applyNumberFormat="1" applyFont="1" applyFill="1" applyBorder="1" applyAlignment="1">
      <alignment/>
    </xf>
    <xf numFmtId="3" fontId="4" fillId="0" borderId="22" xfId="0" applyNumberFormat="1" applyFont="1" applyFill="1" applyBorder="1" applyAlignment="1">
      <alignment horizontal="right"/>
    </xf>
    <xf numFmtId="3" fontId="12" fillId="33" borderId="19" xfId="0" applyNumberFormat="1" applyFont="1" applyFill="1" applyBorder="1" applyAlignment="1">
      <alignment/>
    </xf>
    <xf numFmtId="2" fontId="4" fillId="0" borderId="0" xfId="0" applyNumberFormat="1" applyFont="1" applyAlignment="1">
      <alignment/>
    </xf>
    <xf numFmtId="3" fontId="4" fillId="0" borderId="17" xfId="0" applyNumberFormat="1" applyFont="1" applyBorder="1" applyAlignment="1">
      <alignment horizontal="center"/>
    </xf>
    <xf numFmtId="3" fontId="4" fillId="0" borderId="18" xfId="0" applyNumberFormat="1" applyFont="1" applyFill="1" applyBorder="1" applyAlignment="1">
      <alignment/>
    </xf>
    <xf numFmtId="3" fontId="4" fillId="0" borderId="0" xfId="0" applyNumberFormat="1" applyFont="1" applyFill="1" applyBorder="1" applyAlignment="1">
      <alignment/>
    </xf>
    <xf numFmtId="3" fontId="4" fillId="0" borderId="19" xfId="0" applyNumberFormat="1" applyFont="1" applyFill="1" applyBorder="1" applyAlignment="1">
      <alignment/>
    </xf>
    <xf numFmtId="3" fontId="4" fillId="0" borderId="23" xfId="0" applyNumberFormat="1" applyFont="1" applyFill="1" applyBorder="1" applyAlignment="1">
      <alignment/>
    </xf>
    <xf numFmtId="3" fontId="13" fillId="0" borderId="19" xfId="0" applyNumberFormat="1" applyFont="1" applyFill="1" applyBorder="1" applyAlignment="1">
      <alignment/>
    </xf>
    <xf numFmtId="3" fontId="13" fillId="0" borderId="23" xfId="0" applyNumberFormat="1" applyFont="1" applyFill="1" applyBorder="1" applyAlignment="1">
      <alignment/>
    </xf>
    <xf numFmtId="3" fontId="13" fillId="0" borderId="22" xfId="0" applyNumberFormat="1" applyFont="1" applyFill="1" applyBorder="1" applyAlignment="1">
      <alignment horizontal="right"/>
    </xf>
    <xf numFmtId="0" fontId="2" fillId="0" borderId="0" xfId="0" applyFont="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horizontal="center"/>
    </xf>
    <xf numFmtId="0" fontId="13" fillId="0" borderId="0" xfId="0" applyFont="1" applyFill="1" applyBorder="1" applyAlignment="1">
      <alignment/>
    </xf>
    <xf numFmtId="164" fontId="3" fillId="0" borderId="0" xfId="0" applyNumberFormat="1" applyFont="1" applyFill="1" applyBorder="1" applyAlignment="1">
      <alignment horizontal="center"/>
    </xf>
    <xf numFmtId="17" fontId="3" fillId="0" borderId="0" xfId="0" applyNumberFormat="1" applyFont="1" applyFill="1" applyBorder="1" applyAlignment="1">
      <alignment horizontal="center"/>
    </xf>
    <xf numFmtId="3" fontId="11" fillId="0" borderId="0" xfId="0" applyNumberFormat="1" applyFont="1" applyFill="1" applyBorder="1" applyAlignment="1">
      <alignment/>
    </xf>
    <xf numFmtId="3" fontId="0" fillId="0" borderId="0" xfId="0" applyNumberFormat="1" applyFill="1" applyBorder="1" applyAlignment="1">
      <alignment/>
    </xf>
    <xf numFmtId="3" fontId="12" fillId="0" borderId="0" xfId="0" applyNumberFormat="1" applyFont="1" applyFill="1" applyBorder="1" applyAlignment="1">
      <alignment/>
    </xf>
    <xf numFmtId="3" fontId="13" fillId="0" borderId="0" xfId="0" applyNumberFormat="1" applyFont="1" applyFill="1" applyBorder="1" applyAlignment="1">
      <alignment/>
    </xf>
    <xf numFmtId="0" fontId="4" fillId="0" borderId="0" xfId="0" applyFont="1" applyFill="1" applyBorder="1" applyAlignment="1">
      <alignment horizontal="left"/>
    </xf>
    <xf numFmtId="0" fontId="1" fillId="0" borderId="0" xfId="55" applyFont="1" applyFill="1" applyBorder="1">
      <alignment/>
      <protection/>
    </xf>
    <xf numFmtId="0" fontId="6" fillId="0" borderId="0" xfId="0"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horizontal="center"/>
    </xf>
    <xf numFmtId="0" fontId="15" fillId="0" borderId="0" xfId="55" applyFont="1" applyFill="1" applyBorder="1">
      <alignment/>
      <protection/>
    </xf>
    <xf numFmtId="0" fontId="5" fillId="0" borderId="0" xfId="0" applyFont="1" applyFill="1" applyBorder="1" applyAlignment="1">
      <alignment/>
    </xf>
    <xf numFmtId="0" fontId="1" fillId="0" borderId="0" xfId="55" applyFont="1" applyFill="1" applyBorder="1" applyAlignment="1">
      <alignment vertical="top" wrapText="1"/>
      <protection/>
    </xf>
    <xf numFmtId="165" fontId="11" fillId="0" borderId="0" xfId="42" applyNumberFormat="1" applyFont="1" applyFill="1" applyBorder="1" applyAlignment="1">
      <alignment/>
    </xf>
    <xf numFmtId="165" fontId="1" fillId="0" borderId="0" xfId="55" applyNumberFormat="1" applyFont="1" applyFill="1" applyBorder="1">
      <alignment/>
      <protection/>
    </xf>
    <xf numFmtId="165" fontId="1" fillId="0" borderId="0" xfId="42" applyNumberFormat="1" applyFont="1" applyFill="1" applyBorder="1" applyAlignment="1">
      <alignment/>
    </xf>
    <xf numFmtId="0" fontId="4" fillId="0" borderId="0" xfId="55" applyFont="1" applyFill="1" applyBorder="1">
      <alignment/>
      <protection/>
    </xf>
    <xf numFmtId="165" fontId="4" fillId="0" borderId="0" xfId="55" applyNumberFormat="1" applyFont="1" applyFill="1" applyBorder="1">
      <alignment/>
      <protection/>
    </xf>
    <xf numFmtId="166" fontId="1" fillId="0" borderId="0" xfId="60" applyNumberFormat="1" applyFont="1" applyFill="1" applyBorder="1" applyAlignment="1">
      <alignment/>
    </xf>
    <xf numFmtId="0" fontId="4" fillId="0" borderId="0" xfId="0" applyFont="1" applyAlignment="1">
      <alignment horizontal="left"/>
    </xf>
    <xf numFmtId="0" fontId="6" fillId="0" borderId="0" xfId="57" applyFont="1" applyFill="1" applyBorder="1">
      <alignment/>
      <protection/>
    </xf>
    <xf numFmtId="0" fontId="4" fillId="0" borderId="0" xfId="57" applyFill="1" applyBorder="1">
      <alignment/>
      <protection/>
    </xf>
    <xf numFmtId="0" fontId="3" fillId="0" borderId="0" xfId="57" applyFont="1" applyFill="1" applyBorder="1" applyAlignment="1">
      <alignment horizontal="center"/>
      <protection/>
    </xf>
    <xf numFmtId="0" fontId="5" fillId="0" borderId="0" xfId="57" applyFont="1" applyFill="1" applyBorder="1">
      <alignment/>
      <protection/>
    </xf>
    <xf numFmtId="37" fontId="11" fillId="0" borderId="0" xfId="57" applyNumberFormat="1" applyFont="1" applyFill="1" applyBorder="1">
      <alignment/>
      <protection/>
    </xf>
    <xf numFmtId="37" fontId="4" fillId="0" borderId="0" xfId="57" applyNumberFormat="1" applyFill="1" applyBorder="1">
      <alignment/>
      <protection/>
    </xf>
    <xf numFmtId="0" fontId="4" fillId="0" borderId="0" xfId="57" applyFont="1" applyFill="1" applyBorder="1">
      <alignment/>
      <protection/>
    </xf>
    <xf numFmtId="167" fontId="4" fillId="0" borderId="0" xfId="57" applyNumberFormat="1" applyFill="1" applyBorder="1" applyAlignment="1">
      <alignment horizontal="center"/>
      <protection/>
    </xf>
    <xf numFmtId="0" fontId="4" fillId="0" borderId="0" xfId="57" applyFont="1" applyFill="1" applyBorder="1" applyAlignment="1">
      <alignment horizontal="center"/>
      <protection/>
    </xf>
    <xf numFmtId="168" fontId="11" fillId="0" borderId="0" xfId="44" applyNumberFormat="1" applyFont="1" applyFill="1" applyBorder="1" applyAlignment="1">
      <alignment/>
    </xf>
    <xf numFmtId="168" fontId="0" fillId="0" borderId="0" xfId="44" applyNumberFormat="1" applyFill="1" applyBorder="1" applyAlignment="1">
      <alignment/>
    </xf>
    <xf numFmtId="0" fontId="4" fillId="0" borderId="0" xfId="57" applyFont="1" applyFill="1" applyBorder="1" quotePrefix="1">
      <alignment/>
      <protection/>
    </xf>
    <xf numFmtId="0" fontId="4" fillId="0" borderId="0" xfId="57" applyFont="1" applyFill="1" applyBorder="1" applyAlignment="1">
      <alignment horizontal="left"/>
      <protection/>
    </xf>
    <xf numFmtId="0" fontId="4" fillId="0" borderId="0" xfId="57" applyFill="1" applyBorder="1" applyAlignment="1">
      <alignment horizontal="left"/>
      <protection/>
    </xf>
    <xf numFmtId="0" fontId="3" fillId="0" borderId="0" xfId="57" applyFont="1" applyFill="1" applyBorder="1">
      <alignment/>
      <protection/>
    </xf>
    <xf numFmtId="3" fontId="4" fillId="0" borderId="0" xfId="56" applyNumberFormat="1" applyFont="1" applyFill="1" applyBorder="1" applyAlignment="1" applyProtection="1">
      <alignment/>
      <protection locked="0"/>
    </xf>
    <xf numFmtId="168" fontId="3" fillId="0" borderId="0" xfId="44" applyNumberFormat="1" applyFont="1" applyFill="1" applyBorder="1" applyAlignment="1">
      <alignment/>
    </xf>
    <xf numFmtId="168" fontId="4" fillId="0" borderId="0" xfId="44" applyNumberFormat="1" applyFont="1" applyFill="1" applyBorder="1" applyAlignment="1">
      <alignment/>
    </xf>
    <xf numFmtId="170" fontId="3" fillId="0" borderId="0" xfId="60" applyNumberFormat="1" applyFont="1" applyFill="1" applyBorder="1" applyAlignment="1">
      <alignment/>
    </xf>
    <xf numFmtId="167" fontId="4" fillId="0" borderId="0" xfId="0" applyNumberFormat="1" applyFont="1" applyFill="1" applyBorder="1" applyAlignment="1">
      <alignment horizontal="center"/>
    </xf>
    <xf numFmtId="0" fontId="4" fillId="0" borderId="0" xfId="57" applyFill="1" applyBorder="1" applyAlignment="1">
      <alignment wrapText="1"/>
      <protection/>
    </xf>
    <xf numFmtId="0" fontId="8" fillId="0" borderId="13" xfId="0" applyFont="1" applyBorder="1" applyAlignment="1">
      <alignment horizontal="center"/>
    </xf>
    <xf numFmtId="0" fontId="8" fillId="0" borderId="14" xfId="0" applyFont="1" applyBorder="1" applyAlignment="1">
      <alignment horizontal="center"/>
    </xf>
    <xf numFmtId="0" fontId="3" fillId="0" borderId="0"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3mo avg cap structure EXCLU UNAMORT COSTS" xfId="55"/>
    <cellStyle name="Normal_FN1 Ratebase Draft SPP template (6-11-04) v2" xfId="56"/>
    <cellStyle name="Normal_Long-Term Debt Cos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0"/>
  <sheetViews>
    <sheetView tabSelected="1" view="pageBreakPreview" zoomScale="80" zoomScaleNormal="70" zoomScaleSheetLayoutView="80" zoomScalePageLayoutView="0" workbookViewId="0" topLeftCell="A1">
      <selection activeCell="A1" sqref="A1"/>
    </sheetView>
  </sheetViews>
  <sheetFormatPr defaultColWidth="9.140625" defaultRowHeight="12.75"/>
  <cols>
    <col min="1" max="1" width="4.7109375" style="4" customWidth="1"/>
    <col min="2" max="2" width="20.8515625" style="2" customWidth="1"/>
    <col min="3" max="3" width="14.57421875" style="3" customWidth="1"/>
    <col min="4" max="16" width="14.7109375" style="3" customWidth="1"/>
    <col min="17" max="17" width="15.28125" style="4" bestFit="1" customWidth="1"/>
    <col min="18" max="18" width="15.28125" style="4" hidden="1" customWidth="1"/>
    <col min="19" max="19" width="13.140625" style="4" hidden="1" customWidth="1"/>
    <col min="20" max="22" width="9.140625" style="4" hidden="1" customWidth="1"/>
    <col min="23" max="23" width="11.28125" style="4" hidden="1" customWidth="1"/>
    <col min="24" max="24" width="9.140625" style="4" hidden="1" customWidth="1"/>
    <col min="25" max="25" width="16.57421875" style="4" hidden="1" customWidth="1"/>
    <col min="26" max="26" width="11.28125" style="4" hidden="1" customWidth="1"/>
    <col min="27" max="27" width="10.28125" style="4" hidden="1" customWidth="1"/>
    <col min="28" max="28" width="11.28125" style="4" bestFit="1" customWidth="1"/>
    <col min="29" max="29" width="10.28125" style="4" bestFit="1" customWidth="1"/>
    <col min="30" max="16384" width="9.140625" style="4" customWidth="1"/>
  </cols>
  <sheetData>
    <row r="1" spans="1:16" ht="20.25">
      <c r="A1" s="1" t="s">
        <v>0</v>
      </c>
      <c r="P1" s="3" t="s">
        <v>1</v>
      </c>
    </row>
    <row r="3" ht="20.25">
      <c r="A3" s="5" t="s">
        <v>2</v>
      </c>
    </row>
    <row r="4" spans="8:10" ht="12.75">
      <c r="H4" s="6"/>
      <c r="I4" s="6"/>
      <c r="J4" s="6"/>
    </row>
    <row r="5" spans="8:10" ht="12.75">
      <c r="H5" s="6"/>
      <c r="I5" s="6"/>
      <c r="J5" s="6"/>
    </row>
    <row r="6" spans="2:16" s="7" customFormat="1" ht="15.75">
      <c r="B6" s="8" t="s">
        <v>3</v>
      </c>
      <c r="C6" s="9"/>
      <c r="D6" s="9"/>
      <c r="E6" s="9"/>
      <c r="F6" s="9"/>
      <c r="G6" s="9"/>
      <c r="H6" s="6"/>
      <c r="I6" s="6"/>
      <c r="J6" s="6"/>
      <c r="K6" s="9"/>
      <c r="L6" s="9"/>
      <c r="M6" s="9"/>
      <c r="N6" s="9"/>
      <c r="O6" s="9"/>
      <c r="P6" s="9"/>
    </row>
    <row r="7" spans="8:10" ht="12.75">
      <c r="H7" s="6"/>
      <c r="I7" s="6"/>
      <c r="J7" s="6"/>
    </row>
    <row r="9" spans="1:25" s="14" customFormat="1" ht="15">
      <c r="A9" s="10"/>
      <c r="B9" s="11"/>
      <c r="C9" s="126" t="s">
        <v>4</v>
      </c>
      <c r="D9" s="126"/>
      <c r="E9" s="126"/>
      <c r="F9" s="126"/>
      <c r="G9" s="126"/>
      <c r="H9" s="126"/>
      <c r="I9" s="126"/>
      <c r="J9" s="126"/>
      <c r="K9" s="126"/>
      <c r="L9" s="126"/>
      <c r="M9" s="126"/>
      <c r="N9" s="126"/>
      <c r="O9" s="126"/>
      <c r="P9" s="127"/>
      <c r="Q9" s="12"/>
      <c r="R9" s="12"/>
      <c r="S9" s="13" t="s">
        <v>5</v>
      </c>
      <c r="T9" s="13"/>
      <c r="U9" s="13"/>
      <c r="V9" s="10"/>
      <c r="W9" s="10"/>
      <c r="Y9" s="14" t="s">
        <v>6</v>
      </c>
    </row>
    <row r="10" spans="1:21" s="2" customFormat="1" ht="12.75">
      <c r="A10" s="3" t="s">
        <v>7</v>
      </c>
      <c r="B10" s="15"/>
      <c r="C10" s="16" t="s">
        <v>8</v>
      </c>
      <c r="D10" s="17"/>
      <c r="E10" s="18"/>
      <c r="F10" s="17"/>
      <c r="G10" s="18"/>
      <c r="H10" s="17"/>
      <c r="I10" s="18"/>
      <c r="J10" s="17"/>
      <c r="K10" s="18"/>
      <c r="L10" s="17"/>
      <c r="M10" s="18"/>
      <c r="N10" s="17"/>
      <c r="O10" s="16" t="s">
        <v>8</v>
      </c>
      <c r="P10" s="19" t="s">
        <v>9</v>
      </c>
      <c r="Q10" s="20"/>
      <c r="R10" s="20"/>
      <c r="S10" s="20"/>
      <c r="T10" s="20"/>
      <c r="U10" s="20"/>
    </row>
    <row r="11" spans="1:21" s="26" customFormat="1" ht="12.75">
      <c r="A11" s="3" t="s">
        <v>10</v>
      </c>
      <c r="B11" s="21"/>
      <c r="C11" s="22">
        <v>41244</v>
      </c>
      <c r="D11" s="23">
        <v>41275</v>
      </c>
      <c r="E11" s="22">
        <v>41306</v>
      </c>
      <c r="F11" s="22">
        <v>41334</v>
      </c>
      <c r="G11" s="22">
        <v>41365</v>
      </c>
      <c r="H11" s="22">
        <v>41395</v>
      </c>
      <c r="I11" s="22">
        <v>41426</v>
      </c>
      <c r="J11" s="22">
        <v>41456</v>
      </c>
      <c r="K11" s="22">
        <v>41487</v>
      </c>
      <c r="L11" s="22">
        <v>41518</v>
      </c>
      <c r="M11" s="22">
        <v>41548</v>
      </c>
      <c r="N11" s="22">
        <v>41579</v>
      </c>
      <c r="O11" s="22">
        <v>41609</v>
      </c>
      <c r="P11" s="24" t="s">
        <v>11</v>
      </c>
      <c r="Q11" s="25"/>
      <c r="R11" s="25"/>
      <c r="S11" s="25"/>
      <c r="T11" s="25"/>
      <c r="U11" s="25"/>
    </row>
    <row r="12" spans="1:28" ht="12.75">
      <c r="A12" s="3">
        <v>1</v>
      </c>
      <c r="B12" s="27" t="s">
        <v>12</v>
      </c>
      <c r="C12" s="28">
        <v>46030985</v>
      </c>
      <c r="D12" s="29">
        <v>46022207.85</v>
      </c>
      <c r="E12" s="29">
        <v>46027202.18</v>
      </c>
      <c r="F12" s="29">
        <v>43945669.07</v>
      </c>
      <c r="G12" s="29">
        <v>43714890.02</v>
      </c>
      <c r="H12" s="29">
        <v>43729664.8</v>
      </c>
      <c r="I12" s="29">
        <v>43642778.71</v>
      </c>
      <c r="J12" s="29">
        <v>43966359.98</v>
      </c>
      <c r="K12" s="29">
        <v>44002439.98</v>
      </c>
      <c r="L12" s="29">
        <v>44038519.98</v>
      </c>
      <c r="M12" s="29">
        <v>44074599.98</v>
      </c>
      <c r="N12" s="29">
        <v>44110679.98</v>
      </c>
      <c r="O12" s="29">
        <v>44146759.98</v>
      </c>
      <c r="P12" s="30">
        <f aca="true" t="shared" si="0" ref="P12:P17">AVERAGE(C12:O12)</f>
        <v>44419442.88538463</v>
      </c>
      <c r="Q12" s="31"/>
      <c r="R12" s="32">
        <v>32656758</v>
      </c>
      <c r="S12" s="33">
        <v>765000</v>
      </c>
      <c r="T12" s="33">
        <v>765000</v>
      </c>
      <c r="U12" s="33">
        <v>765000</v>
      </c>
      <c r="V12" s="33">
        <v>765000</v>
      </c>
      <c r="W12" s="33">
        <v>765000</v>
      </c>
      <c r="AB12" s="33"/>
    </row>
    <row r="13" spans="1:28" ht="12.75">
      <c r="A13" s="3">
        <f aca="true" t="shared" si="1" ref="A13:A18">A12+1</f>
        <v>2</v>
      </c>
      <c r="B13" s="34" t="s">
        <v>13</v>
      </c>
      <c r="C13" s="29">
        <v>365198023</v>
      </c>
      <c r="D13" s="29">
        <v>365433918.37000006</v>
      </c>
      <c r="E13" s="29">
        <v>365496478.9100001</v>
      </c>
      <c r="F13" s="29">
        <v>365554079.6700001</v>
      </c>
      <c r="G13" s="29">
        <v>365535875.4600001</v>
      </c>
      <c r="H13" s="29">
        <v>365615912.3900001</v>
      </c>
      <c r="I13" s="29">
        <v>365618036.0700001</v>
      </c>
      <c r="J13" s="29">
        <v>365721361.7700001</v>
      </c>
      <c r="K13" s="29">
        <v>367554361.7700001</v>
      </c>
      <c r="L13" s="29">
        <v>369387361.7700001</v>
      </c>
      <c r="M13" s="29">
        <v>371220361.7700001</v>
      </c>
      <c r="N13" s="29">
        <v>373053361.7700001</v>
      </c>
      <c r="O13" s="29">
        <v>384886361.7700001</v>
      </c>
      <c r="P13" s="30">
        <f t="shared" si="0"/>
        <v>368482730.34538466</v>
      </c>
      <c r="Q13" s="31"/>
      <c r="R13" s="35"/>
      <c r="S13" s="33"/>
      <c r="T13" s="33"/>
      <c r="U13" s="33"/>
      <c r="V13" s="33"/>
      <c r="W13" s="33"/>
      <c r="AB13" s="33"/>
    </row>
    <row r="14" spans="1:28" ht="12.75">
      <c r="A14" s="3">
        <f t="shared" si="1"/>
        <v>3</v>
      </c>
      <c r="B14" s="36" t="s">
        <v>14</v>
      </c>
      <c r="C14" s="28">
        <v>3081035285</v>
      </c>
      <c r="D14" s="29">
        <v>3083741316.02</v>
      </c>
      <c r="E14" s="29">
        <v>3083659651.33</v>
      </c>
      <c r="F14" s="29">
        <v>3085438598.6899996</v>
      </c>
      <c r="G14" s="29">
        <v>3083351868.0999994</v>
      </c>
      <c r="H14" s="29">
        <v>3087045444.9299994</v>
      </c>
      <c r="I14" s="29">
        <v>3101719326.8999996</v>
      </c>
      <c r="J14" s="29">
        <v>3101363348.1</v>
      </c>
      <c r="K14" s="29">
        <v>3104337348.1</v>
      </c>
      <c r="L14" s="29">
        <v>3107311348.1</v>
      </c>
      <c r="M14" s="29">
        <v>3110285348.1</v>
      </c>
      <c r="N14" s="29">
        <v>3113259348.1</v>
      </c>
      <c r="O14" s="29">
        <v>3116233348.1</v>
      </c>
      <c r="P14" s="30">
        <f t="shared" si="0"/>
        <v>3096829352.274615</v>
      </c>
      <c r="Q14" s="31"/>
      <c r="R14" s="32"/>
      <c r="S14" s="33"/>
      <c r="T14" s="33"/>
      <c r="U14" s="33"/>
      <c r="V14" s="33"/>
      <c r="W14" s="33"/>
      <c r="Y14" s="37"/>
      <c r="Z14" s="37"/>
      <c r="AA14" s="37"/>
      <c r="AB14" s="33"/>
    </row>
    <row r="15" spans="1:28" ht="12.75">
      <c r="A15" s="3">
        <f t="shared" si="1"/>
        <v>4</v>
      </c>
      <c r="B15" s="34" t="s">
        <v>15</v>
      </c>
      <c r="C15" s="29">
        <v>1516568716</v>
      </c>
      <c r="D15" s="29">
        <v>1519566100.33</v>
      </c>
      <c r="E15" s="29">
        <v>1564036626.04</v>
      </c>
      <c r="F15" s="29">
        <v>1567376777.12</v>
      </c>
      <c r="G15" s="29">
        <v>1576778040.6999998</v>
      </c>
      <c r="H15" s="29">
        <v>1581730630.6599998</v>
      </c>
      <c r="I15" s="29">
        <v>1611491677</v>
      </c>
      <c r="J15" s="29">
        <v>1613469854.5699997</v>
      </c>
      <c r="K15" s="29">
        <v>1614736521.5699997</v>
      </c>
      <c r="L15" s="29">
        <v>1616003188.5699997</v>
      </c>
      <c r="M15" s="29">
        <v>1617793743.5699997</v>
      </c>
      <c r="N15" s="29">
        <v>1619221614.5699997</v>
      </c>
      <c r="O15" s="29">
        <v>1775086804.5699997</v>
      </c>
      <c r="P15" s="30">
        <f t="shared" si="0"/>
        <v>1599527715.020769</v>
      </c>
      <c r="Q15" s="31"/>
      <c r="R15" s="32"/>
      <c r="S15" s="33"/>
      <c r="T15" s="33"/>
      <c r="U15" s="33"/>
      <c r="V15" s="33"/>
      <c r="W15" s="33"/>
      <c r="AB15" s="33"/>
    </row>
    <row r="16" spans="1:28" ht="12.75">
      <c r="A16" s="3">
        <f t="shared" si="1"/>
        <v>5</v>
      </c>
      <c r="B16" s="36" t="s">
        <v>16</v>
      </c>
      <c r="C16" s="28">
        <v>3209566714</v>
      </c>
      <c r="D16" s="29">
        <v>3219754888.1100006</v>
      </c>
      <c r="E16" s="29">
        <v>3227125988.96</v>
      </c>
      <c r="F16" s="29">
        <v>3238295862.2</v>
      </c>
      <c r="G16" s="29">
        <v>3257522542.0600004</v>
      </c>
      <c r="H16" s="29">
        <v>3267108053.569999</v>
      </c>
      <c r="I16" s="29">
        <v>3298146646.19</v>
      </c>
      <c r="J16" s="29">
        <v>3311524134.1299996</v>
      </c>
      <c r="K16" s="29">
        <v>3329161134.1299996</v>
      </c>
      <c r="L16" s="29">
        <v>3346798134.1299996</v>
      </c>
      <c r="M16" s="29">
        <v>3364435134.1299996</v>
      </c>
      <c r="N16" s="29">
        <v>3382072134.1299996</v>
      </c>
      <c r="O16" s="29">
        <v>3399709134.1299996</v>
      </c>
      <c r="P16" s="30">
        <f t="shared" si="0"/>
        <v>3296247730.7592306</v>
      </c>
      <c r="Q16" s="31"/>
      <c r="R16" s="32"/>
      <c r="S16" s="33"/>
      <c r="T16" s="33"/>
      <c r="U16" s="33"/>
      <c r="V16" s="33"/>
      <c r="W16" s="33"/>
      <c r="AB16" s="33"/>
    </row>
    <row r="17" spans="1:28" ht="12.75">
      <c r="A17" s="3">
        <f t="shared" si="1"/>
        <v>6</v>
      </c>
      <c r="B17" s="34" t="s">
        <v>17</v>
      </c>
      <c r="C17" s="38">
        <v>301900624</v>
      </c>
      <c r="D17" s="38">
        <v>301179415.46999997</v>
      </c>
      <c r="E17" s="38">
        <v>300564503.39</v>
      </c>
      <c r="F17" s="38">
        <v>302243938.23</v>
      </c>
      <c r="G17" s="38">
        <v>304048736.65000004</v>
      </c>
      <c r="H17" s="38">
        <v>307698965.76</v>
      </c>
      <c r="I17" s="38">
        <v>310605892.06999993</v>
      </c>
      <c r="J17" s="38">
        <v>313758443.98</v>
      </c>
      <c r="K17" s="38">
        <v>315251443.98</v>
      </c>
      <c r="L17" s="38">
        <v>316744443.98</v>
      </c>
      <c r="M17" s="38">
        <v>318237443.98</v>
      </c>
      <c r="N17" s="38">
        <v>319730443.98</v>
      </c>
      <c r="O17" s="38">
        <v>321223443.98</v>
      </c>
      <c r="P17" s="39">
        <f t="shared" si="0"/>
        <v>310245210.7269231</v>
      </c>
      <c r="Q17" s="31"/>
      <c r="R17" s="32"/>
      <c r="S17" s="33"/>
      <c r="T17" s="33"/>
      <c r="U17" s="33"/>
      <c r="V17" s="33"/>
      <c r="W17" s="33"/>
      <c r="AB17" s="33"/>
    </row>
    <row r="18" spans="1:28" ht="12.75">
      <c r="A18" s="3">
        <f t="shared" si="1"/>
        <v>7</v>
      </c>
      <c r="B18" s="40" t="s">
        <v>18</v>
      </c>
      <c r="C18" s="41">
        <f aca="true" t="shared" si="2" ref="C18:P18">SUM(C12:C17)</f>
        <v>8520300347</v>
      </c>
      <c r="D18" s="41">
        <f t="shared" si="2"/>
        <v>8535697846.150001</v>
      </c>
      <c r="E18" s="42">
        <f t="shared" si="2"/>
        <v>8586910450.81</v>
      </c>
      <c r="F18" s="43">
        <f t="shared" si="2"/>
        <v>8602854924.98</v>
      </c>
      <c r="G18" s="41">
        <f t="shared" si="2"/>
        <v>8630951952.99</v>
      </c>
      <c r="H18" s="43">
        <f t="shared" si="2"/>
        <v>8652928672.109999</v>
      </c>
      <c r="I18" s="42">
        <f t="shared" si="2"/>
        <v>8731224356.94</v>
      </c>
      <c r="J18" s="43">
        <f t="shared" si="2"/>
        <v>8749803502.529999</v>
      </c>
      <c r="K18" s="42">
        <f t="shared" si="2"/>
        <v>8775043249.529999</v>
      </c>
      <c r="L18" s="43">
        <f t="shared" si="2"/>
        <v>8800282996.529999</v>
      </c>
      <c r="M18" s="42">
        <f t="shared" si="2"/>
        <v>8826046631.529999</v>
      </c>
      <c r="N18" s="43">
        <f t="shared" si="2"/>
        <v>8851447582.529999</v>
      </c>
      <c r="O18" s="42">
        <f t="shared" si="2"/>
        <v>9041285852.529999</v>
      </c>
      <c r="P18" s="44">
        <f t="shared" si="2"/>
        <v>8715752182.012306</v>
      </c>
      <c r="Q18" s="33"/>
      <c r="R18" s="35"/>
      <c r="S18" s="35"/>
      <c r="T18" s="35"/>
      <c r="U18" s="35"/>
      <c r="AB18" s="35"/>
    </row>
    <row r="19" spans="1:28" ht="12.75">
      <c r="A19" s="3"/>
      <c r="B19" s="45"/>
      <c r="C19" s="46"/>
      <c r="D19" s="46"/>
      <c r="E19" s="46"/>
      <c r="F19" s="46"/>
      <c r="G19" s="46"/>
      <c r="H19" s="46"/>
      <c r="I19" s="46"/>
      <c r="J19" s="46"/>
      <c r="K19" s="46"/>
      <c r="L19" s="46"/>
      <c r="M19" s="46"/>
      <c r="N19" s="46"/>
      <c r="O19" s="46"/>
      <c r="P19" s="46"/>
      <c r="Q19" s="33"/>
      <c r="R19" s="35"/>
      <c r="S19" s="35"/>
      <c r="T19" s="35"/>
      <c r="U19" s="35"/>
      <c r="AB19" s="33"/>
    </row>
    <row r="20" spans="1:28" s="49" customFormat="1" ht="12.75">
      <c r="A20" s="6"/>
      <c r="B20" s="47"/>
      <c r="C20" s="48"/>
      <c r="D20" s="48"/>
      <c r="E20" s="48"/>
      <c r="F20" s="48"/>
      <c r="G20" s="48"/>
      <c r="H20" s="48"/>
      <c r="I20" s="48"/>
      <c r="J20" s="48"/>
      <c r="K20" s="48"/>
      <c r="L20" s="48"/>
      <c r="M20" s="48"/>
      <c r="N20" s="48"/>
      <c r="O20" s="48"/>
      <c r="P20" s="48"/>
      <c r="Q20" s="33"/>
      <c r="R20" s="33"/>
      <c r="S20" s="33"/>
      <c r="T20" s="33"/>
      <c r="U20" s="33"/>
      <c r="AB20" s="33"/>
    </row>
    <row r="21" spans="1:21" ht="12.75">
      <c r="A21" s="3"/>
      <c r="C21" s="6"/>
      <c r="D21" s="6"/>
      <c r="E21" s="6"/>
      <c r="F21" s="6"/>
      <c r="G21" s="6"/>
      <c r="H21" s="6"/>
      <c r="I21" s="6"/>
      <c r="J21" s="6"/>
      <c r="K21" s="6"/>
      <c r="L21" s="6"/>
      <c r="M21" s="6"/>
      <c r="N21" s="6"/>
      <c r="O21" s="6"/>
      <c r="P21" s="6"/>
      <c r="Q21" s="35"/>
      <c r="R21" s="35"/>
      <c r="S21" s="35"/>
      <c r="T21" s="35"/>
      <c r="U21" s="35"/>
    </row>
    <row r="22" spans="1:21" s="14" customFormat="1" ht="15">
      <c r="A22" s="10"/>
      <c r="B22" s="11"/>
      <c r="C22" s="126" t="s">
        <v>19</v>
      </c>
      <c r="D22" s="126"/>
      <c r="E22" s="126"/>
      <c r="F22" s="126"/>
      <c r="G22" s="126"/>
      <c r="H22" s="126"/>
      <c r="I22" s="126"/>
      <c r="J22" s="126"/>
      <c r="K22" s="126"/>
      <c r="L22" s="126"/>
      <c r="M22" s="126"/>
      <c r="N22" s="126"/>
      <c r="O22" s="126"/>
      <c r="P22" s="127"/>
      <c r="Q22" s="12"/>
      <c r="R22" s="12"/>
      <c r="S22" s="12"/>
      <c r="T22" s="12"/>
      <c r="U22" s="12"/>
    </row>
    <row r="23" spans="1:24" s="2" customFormat="1" ht="12.75">
      <c r="A23" s="50"/>
      <c r="B23" s="15"/>
      <c r="C23" s="16" t="s">
        <v>8</v>
      </c>
      <c r="D23" s="17"/>
      <c r="E23" s="18"/>
      <c r="F23" s="17"/>
      <c r="G23" s="18"/>
      <c r="H23" s="17"/>
      <c r="I23" s="18"/>
      <c r="J23" s="17"/>
      <c r="K23" s="18"/>
      <c r="L23" s="17"/>
      <c r="M23" s="18"/>
      <c r="N23" s="17"/>
      <c r="O23" s="16" t="s">
        <v>8</v>
      </c>
      <c r="P23" s="19" t="s">
        <v>9</v>
      </c>
      <c r="Q23" s="20"/>
      <c r="R23" s="51"/>
      <c r="S23" s="51"/>
      <c r="T23" s="51"/>
      <c r="U23" s="51"/>
      <c r="V23" s="52"/>
      <c r="W23" s="52"/>
      <c r="X23" s="52"/>
    </row>
    <row r="24" spans="1:24" s="26" customFormat="1" ht="12.75">
      <c r="A24" s="53"/>
      <c r="B24" s="21"/>
      <c r="C24" s="22">
        <f>C11</f>
        <v>41244</v>
      </c>
      <c r="D24" s="22">
        <f aca="true" t="shared" si="3" ref="D24:O24">D11</f>
        <v>41275</v>
      </c>
      <c r="E24" s="22">
        <f t="shared" si="3"/>
        <v>41306</v>
      </c>
      <c r="F24" s="22">
        <f t="shared" si="3"/>
        <v>41334</v>
      </c>
      <c r="G24" s="22">
        <f t="shared" si="3"/>
        <v>41365</v>
      </c>
      <c r="H24" s="22">
        <f t="shared" si="3"/>
        <v>41395</v>
      </c>
      <c r="I24" s="22">
        <f t="shared" si="3"/>
        <v>41426</v>
      </c>
      <c r="J24" s="22">
        <f t="shared" si="3"/>
        <v>41456</v>
      </c>
      <c r="K24" s="22">
        <f t="shared" si="3"/>
        <v>41487</v>
      </c>
      <c r="L24" s="22">
        <f t="shared" si="3"/>
        <v>41518</v>
      </c>
      <c r="M24" s="22">
        <f t="shared" si="3"/>
        <v>41548</v>
      </c>
      <c r="N24" s="22">
        <f t="shared" si="3"/>
        <v>41579</v>
      </c>
      <c r="O24" s="22">
        <f t="shared" si="3"/>
        <v>41609</v>
      </c>
      <c r="P24" s="24" t="s">
        <v>11</v>
      </c>
      <c r="Q24" s="25"/>
      <c r="R24" s="51"/>
      <c r="S24" s="51" t="s">
        <v>20</v>
      </c>
      <c r="T24" s="51"/>
      <c r="U24" s="51"/>
      <c r="V24" s="52"/>
      <c r="W24" s="52"/>
      <c r="X24" s="52"/>
    </row>
    <row r="25" spans="1:28" ht="12.75">
      <c r="A25" s="3">
        <f>A18+1</f>
        <v>8</v>
      </c>
      <c r="B25" s="27" t="s">
        <v>12</v>
      </c>
      <c r="C25" s="54">
        <v>24974808</v>
      </c>
      <c r="D25" s="29">
        <v>25366509.849999994</v>
      </c>
      <c r="E25" s="29">
        <v>25749608.18</v>
      </c>
      <c r="F25" s="29">
        <v>24347214.069999997</v>
      </c>
      <c r="G25" s="29">
        <v>24482209.019999996</v>
      </c>
      <c r="H25" s="29">
        <v>24860650.799999997</v>
      </c>
      <c r="I25" s="29">
        <v>25234501.13</v>
      </c>
      <c r="J25" s="29">
        <v>25547295.4</v>
      </c>
      <c r="K25" s="29">
        <v>25876442.32</v>
      </c>
      <c r="L25" s="29">
        <v>26205589.24</v>
      </c>
      <c r="M25" s="29">
        <v>26534736.16</v>
      </c>
      <c r="N25" s="29">
        <v>26863883.07</v>
      </c>
      <c r="O25" s="29">
        <v>27193029.99</v>
      </c>
      <c r="P25" s="55">
        <f aca="true" t="shared" si="4" ref="P25:P30">AVERAGE(C25:O25)</f>
        <v>25633575.171538465</v>
      </c>
      <c r="Q25" s="33"/>
      <c r="R25" s="56"/>
      <c r="S25" s="57"/>
      <c r="T25" s="57"/>
      <c r="U25" s="56"/>
      <c r="V25" s="56"/>
      <c r="W25" s="56"/>
      <c r="X25" s="56"/>
      <c r="Y25" s="58"/>
      <c r="Z25" s="59"/>
      <c r="AB25" s="49"/>
    </row>
    <row r="26" spans="1:28" ht="12.75">
      <c r="A26" s="3">
        <f aca="true" t="shared" si="5" ref="A26:A31">A25+1</f>
        <v>9</v>
      </c>
      <c r="B26" s="34" t="s">
        <v>13</v>
      </c>
      <c r="C26" s="60">
        <v>104023972</v>
      </c>
      <c r="D26" s="29">
        <v>105267889.77</v>
      </c>
      <c r="E26" s="29">
        <v>106492038.31</v>
      </c>
      <c r="F26" s="29">
        <v>107738790.07</v>
      </c>
      <c r="G26" s="29">
        <v>108980886.86</v>
      </c>
      <c r="H26" s="29">
        <v>110225217.78999999</v>
      </c>
      <c r="I26" s="29">
        <v>111472102.47</v>
      </c>
      <c r="J26" s="29">
        <v>112673470.17</v>
      </c>
      <c r="K26" s="29">
        <v>113909112.77</v>
      </c>
      <c r="L26" s="29">
        <v>115144755.36</v>
      </c>
      <c r="M26" s="29">
        <v>116380397.96</v>
      </c>
      <c r="N26" s="29">
        <v>117616040.55</v>
      </c>
      <c r="O26" s="29">
        <v>118851683.15</v>
      </c>
      <c r="P26" s="61">
        <f t="shared" si="4"/>
        <v>111444335.17153846</v>
      </c>
      <c r="Q26" s="33"/>
      <c r="R26" s="56"/>
      <c r="S26" s="57"/>
      <c r="T26" s="57"/>
      <c r="U26" s="56"/>
      <c r="V26" s="56"/>
      <c r="W26" s="56"/>
      <c r="X26" s="56"/>
      <c r="Y26" s="58"/>
      <c r="Z26" s="59"/>
      <c r="AB26" s="49"/>
    </row>
    <row r="27" spans="1:28" ht="12.75">
      <c r="A27" s="3">
        <f t="shared" si="5"/>
        <v>10</v>
      </c>
      <c r="B27" s="36" t="s">
        <v>14</v>
      </c>
      <c r="C27" s="54">
        <v>1422836845.16</v>
      </c>
      <c r="D27" s="54">
        <v>1429029659.53</v>
      </c>
      <c r="E27" s="54">
        <v>1435261918.27</v>
      </c>
      <c r="F27" s="54">
        <v>1441023482.3799999</v>
      </c>
      <c r="G27" s="54">
        <v>1442800925.51</v>
      </c>
      <c r="H27" s="54">
        <v>1447947101.2399998</v>
      </c>
      <c r="I27" s="54">
        <v>1445643009.8</v>
      </c>
      <c r="J27" s="54">
        <v>1450474263.8599997</v>
      </c>
      <c r="K27" s="29">
        <v>1455464515.5499995</v>
      </c>
      <c r="L27" s="29">
        <v>1460454767.2399993</v>
      </c>
      <c r="M27" s="29">
        <v>1465445018.929999</v>
      </c>
      <c r="N27" s="29">
        <v>1470435270.619999</v>
      </c>
      <c r="O27" s="29">
        <v>1475425522.3099988</v>
      </c>
      <c r="P27" s="55">
        <f t="shared" si="4"/>
        <v>1449403253.8769226</v>
      </c>
      <c r="Q27" s="33"/>
      <c r="R27" s="56"/>
      <c r="S27" s="57"/>
      <c r="T27" s="57"/>
      <c r="U27" s="56"/>
      <c r="V27" s="56"/>
      <c r="W27" s="56"/>
      <c r="X27" s="56"/>
      <c r="Y27" s="58"/>
      <c r="Z27" s="59"/>
      <c r="AB27" s="49"/>
    </row>
    <row r="28" spans="1:28" ht="12.75">
      <c r="A28" s="3">
        <f t="shared" si="5"/>
        <v>11</v>
      </c>
      <c r="B28" s="34" t="s">
        <v>15</v>
      </c>
      <c r="C28" s="60">
        <v>396401624</v>
      </c>
      <c r="D28" s="29">
        <v>397981742.1599999</v>
      </c>
      <c r="E28" s="29">
        <v>400413818.02</v>
      </c>
      <c r="F28" s="29">
        <v>403003776.61</v>
      </c>
      <c r="G28" s="29">
        <v>405111772.46000004</v>
      </c>
      <c r="H28" s="29">
        <v>405656892.12</v>
      </c>
      <c r="I28" s="29">
        <v>406419764.66</v>
      </c>
      <c r="J28" s="29">
        <v>408367517.89000005</v>
      </c>
      <c r="K28" s="29">
        <v>410076931.3</v>
      </c>
      <c r="L28" s="29">
        <v>411786344.72</v>
      </c>
      <c r="M28" s="29">
        <v>413495758.13</v>
      </c>
      <c r="N28" s="29">
        <v>415205171.54</v>
      </c>
      <c r="O28" s="29">
        <v>417137709.95</v>
      </c>
      <c r="P28" s="61">
        <f t="shared" si="4"/>
        <v>407004524.8892307</v>
      </c>
      <c r="Q28" s="33"/>
      <c r="R28" s="56"/>
      <c r="S28" s="57"/>
      <c r="T28" s="57"/>
      <c r="U28" s="56"/>
      <c r="V28" s="56"/>
      <c r="W28" s="56"/>
      <c r="X28" s="56"/>
      <c r="Y28" s="58"/>
      <c r="Z28" s="59"/>
      <c r="AB28" s="49"/>
    </row>
    <row r="29" spans="1:28" ht="12.75">
      <c r="A29" s="3">
        <f t="shared" si="5"/>
        <v>12</v>
      </c>
      <c r="B29" s="36" t="s">
        <v>16</v>
      </c>
      <c r="C29" s="54">
        <v>1025114866</v>
      </c>
      <c r="D29" s="29">
        <v>1031078846.54</v>
      </c>
      <c r="E29" s="29">
        <v>1036016648.4799999</v>
      </c>
      <c r="F29" s="29">
        <v>1040190243.3199999</v>
      </c>
      <c r="G29" s="29">
        <v>1044766905.6299999</v>
      </c>
      <c r="H29" s="29">
        <v>1048779164.1999998</v>
      </c>
      <c r="I29" s="29">
        <v>1053373783.91</v>
      </c>
      <c r="J29" s="29">
        <v>1058875814.4300001</v>
      </c>
      <c r="K29" s="29">
        <v>1063698807.06</v>
      </c>
      <c r="L29" s="29">
        <v>1068521799.7</v>
      </c>
      <c r="M29" s="29">
        <v>1073344792.33</v>
      </c>
      <c r="N29" s="29">
        <v>1078167784.96</v>
      </c>
      <c r="O29" s="29">
        <v>1082990777.59</v>
      </c>
      <c r="P29" s="55">
        <f t="shared" si="4"/>
        <v>1054224633.3961539</v>
      </c>
      <c r="Q29" s="33"/>
      <c r="R29" s="56"/>
      <c r="S29" s="57"/>
      <c r="T29" s="57"/>
      <c r="U29" s="56"/>
      <c r="V29" s="56"/>
      <c r="W29" s="56"/>
      <c r="X29" s="56"/>
      <c r="Y29" s="58"/>
      <c r="Z29" s="59"/>
      <c r="AB29" s="49"/>
    </row>
    <row r="30" spans="1:28" ht="12.75">
      <c r="A30" s="3">
        <f t="shared" si="5"/>
        <v>13</v>
      </c>
      <c r="B30" s="34" t="s">
        <v>17</v>
      </c>
      <c r="C30" s="62">
        <v>110156417</v>
      </c>
      <c r="D30" s="38">
        <v>110012281.44999999</v>
      </c>
      <c r="E30" s="38">
        <v>110234121.17999999</v>
      </c>
      <c r="F30" s="38">
        <v>111437318.96999998</v>
      </c>
      <c r="G30" s="38">
        <v>112654329.82</v>
      </c>
      <c r="H30" s="38">
        <v>112721661.72999999</v>
      </c>
      <c r="I30" s="38">
        <v>113600043.17999999</v>
      </c>
      <c r="J30" s="38">
        <v>113722252.22999999</v>
      </c>
      <c r="K30" s="38">
        <v>114231657.26</v>
      </c>
      <c r="L30" s="38">
        <v>114741062.3</v>
      </c>
      <c r="M30" s="38">
        <v>115250467.33</v>
      </c>
      <c r="N30" s="38">
        <v>115759872.36</v>
      </c>
      <c r="O30" s="38">
        <v>116269277.39</v>
      </c>
      <c r="P30" s="61">
        <f t="shared" si="4"/>
        <v>113137750.93846153</v>
      </c>
      <c r="Q30" s="33"/>
      <c r="R30" s="56"/>
      <c r="S30" s="57"/>
      <c r="T30" s="57"/>
      <c r="U30" s="56"/>
      <c r="V30" s="56"/>
      <c r="W30" s="56"/>
      <c r="X30" s="56"/>
      <c r="Y30" s="58"/>
      <c r="Z30" s="59"/>
      <c r="AB30" s="49"/>
    </row>
    <row r="31" spans="1:29" ht="12.75">
      <c r="A31" s="3">
        <f t="shared" si="5"/>
        <v>14</v>
      </c>
      <c r="B31" s="40" t="s">
        <v>18</v>
      </c>
      <c r="C31" s="41">
        <f aca="true" t="shared" si="6" ref="C31:P31">SUM(C25:C30)</f>
        <v>3083508532.16</v>
      </c>
      <c r="D31" s="43">
        <f t="shared" si="6"/>
        <v>3098736929.299999</v>
      </c>
      <c r="E31" s="42">
        <f t="shared" si="6"/>
        <v>3114168152.4399996</v>
      </c>
      <c r="F31" s="43">
        <f t="shared" si="6"/>
        <v>3127740825.4199996</v>
      </c>
      <c r="G31" s="42">
        <f t="shared" si="6"/>
        <v>3138797029.2999997</v>
      </c>
      <c r="H31" s="43">
        <f t="shared" si="6"/>
        <v>3150190687.8799996</v>
      </c>
      <c r="I31" s="42">
        <f t="shared" si="6"/>
        <v>3155743205.1499996</v>
      </c>
      <c r="J31" s="43">
        <f t="shared" si="6"/>
        <v>3169660613.98</v>
      </c>
      <c r="K31" s="42">
        <f t="shared" si="6"/>
        <v>3183257466.2599993</v>
      </c>
      <c r="L31" s="43">
        <f t="shared" si="6"/>
        <v>3196854318.5599995</v>
      </c>
      <c r="M31" s="41">
        <f t="shared" si="6"/>
        <v>3210451170.839999</v>
      </c>
      <c r="N31" s="43">
        <f t="shared" si="6"/>
        <v>3224048023.099999</v>
      </c>
      <c r="O31" s="42">
        <f t="shared" si="6"/>
        <v>3237868000.3799987</v>
      </c>
      <c r="P31" s="44">
        <f t="shared" si="6"/>
        <v>3160848073.4438457</v>
      </c>
      <c r="Q31" s="33"/>
      <c r="R31" s="56"/>
      <c r="S31" s="56"/>
      <c r="T31" s="56"/>
      <c r="U31" s="56"/>
      <c r="V31" s="63"/>
      <c r="W31" s="63"/>
      <c r="X31" s="63"/>
      <c r="AB31" s="49"/>
      <c r="AC31" s="49"/>
    </row>
    <row r="32" spans="1:24" ht="12.75">
      <c r="A32" s="3"/>
      <c r="B32" s="45"/>
      <c r="C32" s="46"/>
      <c r="D32" s="46"/>
      <c r="E32" s="46"/>
      <c r="F32" s="46"/>
      <c r="G32" s="46"/>
      <c r="H32" s="46"/>
      <c r="I32" s="46"/>
      <c r="J32" s="46"/>
      <c r="K32" s="46"/>
      <c r="L32" s="46"/>
      <c r="M32" s="46"/>
      <c r="N32" s="46"/>
      <c r="O32" s="46"/>
      <c r="P32" s="64"/>
      <c r="Q32" s="35"/>
      <c r="R32" s="56"/>
      <c r="S32" s="56"/>
      <c r="T32" s="56"/>
      <c r="U32" s="56"/>
      <c r="V32" s="63"/>
      <c r="W32" s="63"/>
      <c r="X32" s="63"/>
    </row>
    <row r="33" spans="1:24" ht="12.75">
      <c r="A33" s="3"/>
      <c r="B33" s="20"/>
      <c r="C33" s="48"/>
      <c r="D33" s="48"/>
      <c r="E33" s="48"/>
      <c r="F33" s="48"/>
      <c r="G33" s="48"/>
      <c r="H33" s="48"/>
      <c r="I33" s="48"/>
      <c r="J33" s="48"/>
      <c r="K33" s="48"/>
      <c r="L33" s="48"/>
      <c r="M33" s="48"/>
      <c r="N33" s="48"/>
      <c r="O33" s="48"/>
      <c r="P33" s="48"/>
      <c r="Q33" s="35"/>
      <c r="R33" s="56"/>
      <c r="S33" s="56"/>
      <c r="T33" s="56"/>
      <c r="U33" s="56"/>
      <c r="V33" s="63"/>
      <c r="W33" s="63"/>
      <c r="X33" s="63"/>
    </row>
    <row r="34" spans="1:21" ht="12.75">
      <c r="A34" s="3"/>
      <c r="C34" s="6"/>
      <c r="D34" s="6"/>
      <c r="E34" s="6"/>
      <c r="F34" s="6"/>
      <c r="G34" s="6"/>
      <c r="H34" s="6"/>
      <c r="I34" s="6"/>
      <c r="J34" s="6"/>
      <c r="K34" s="6"/>
      <c r="L34" s="6"/>
      <c r="M34" s="6"/>
      <c r="N34" s="6"/>
      <c r="O34" s="6"/>
      <c r="P34" s="6"/>
      <c r="Q34" s="35"/>
      <c r="R34" s="35"/>
      <c r="S34" s="35"/>
      <c r="T34" s="35"/>
      <c r="U34" s="35"/>
    </row>
    <row r="35" spans="1:21" s="14" customFormat="1" ht="15">
      <c r="A35" s="10"/>
      <c r="B35" s="11"/>
      <c r="C35" s="126" t="s">
        <v>21</v>
      </c>
      <c r="D35" s="126"/>
      <c r="E35" s="126"/>
      <c r="F35" s="126"/>
      <c r="G35" s="126"/>
      <c r="H35" s="126"/>
      <c r="I35" s="126"/>
      <c r="J35" s="126"/>
      <c r="K35" s="126"/>
      <c r="L35" s="126"/>
      <c r="M35" s="126"/>
      <c r="N35" s="126"/>
      <c r="O35" s="126"/>
      <c r="P35" s="127"/>
      <c r="Q35" s="12"/>
      <c r="R35" s="12"/>
      <c r="S35" s="12"/>
      <c r="T35" s="12"/>
      <c r="U35" s="12"/>
    </row>
    <row r="36" spans="1:21" s="2" customFormat="1" ht="12.75">
      <c r="A36" s="50"/>
      <c r="B36" s="15"/>
      <c r="C36" s="16" t="s">
        <v>8</v>
      </c>
      <c r="D36" s="17"/>
      <c r="E36" s="18"/>
      <c r="F36" s="17"/>
      <c r="G36" s="18"/>
      <c r="H36" s="17"/>
      <c r="I36" s="18"/>
      <c r="J36" s="17"/>
      <c r="K36" s="18"/>
      <c r="L36" s="17"/>
      <c r="M36" s="18"/>
      <c r="N36" s="17"/>
      <c r="O36" s="16" t="s">
        <v>8</v>
      </c>
      <c r="P36" s="19" t="s">
        <v>9</v>
      </c>
      <c r="Q36" s="20"/>
      <c r="R36" s="20"/>
      <c r="S36" s="20"/>
      <c r="T36" s="20"/>
      <c r="U36" s="20"/>
    </row>
    <row r="37" spans="1:21" s="26" customFormat="1" ht="12.75">
      <c r="A37" s="53"/>
      <c r="B37" s="21"/>
      <c r="C37" s="22">
        <f>C24</f>
        <v>41244</v>
      </c>
      <c r="D37" s="22">
        <f aca="true" t="shared" si="7" ref="D37:O37">D24</f>
        <v>41275</v>
      </c>
      <c r="E37" s="22">
        <f t="shared" si="7"/>
        <v>41306</v>
      </c>
      <c r="F37" s="22">
        <f t="shared" si="7"/>
        <v>41334</v>
      </c>
      <c r="G37" s="22">
        <f t="shared" si="7"/>
        <v>41365</v>
      </c>
      <c r="H37" s="22">
        <f t="shared" si="7"/>
        <v>41395</v>
      </c>
      <c r="I37" s="22">
        <f t="shared" si="7"/>
        <v>41426</v>
      </c>
      <c r="J37" s="22">
        <f t="shared" si="7"/>
        <v>41456</v>
      </c>
      <c r="K37" s="22">
        <f t="shared" si="7"/>
        <v>41487</v>
      </c>
      <c r="L37" s="22">
        <f t="shared" si="7"/>
        <v>41518</v>
      </c>
      <c r="M37" s="22">
        <f t="shared" si="7"/>
        <v>41548</v>
      </c>
      <c r="N37" s="22">
        <f t="shared" si="7"/>
        <v>41579</v>
      </c>
      <c r="O37" s="22">
        <f t="shared" si="7"/>
        <v>41609</v>
      </c>
      <c r="P37" s="24" t="s">
        <v>11</v>
      </c>
      <c r="Q37" s="25"/>
      <c r="R37" s="25"/>
      <c r="S37" s="25"/>
      <c r="T37" s="25"/>
      <c r="U37" s="25"/>
    </row>
    <row r="38" spans="1:21" ht="12.75">
      <c r="A38" s="3">
        <f>A31+1</f>
        <v>15</v>
      </c>
      <c r="B38" s="27" t="s">
        <v>12</v>
      </c>
      <c r="C38" s="65">
        <f aca="true" t="shared" si="8" ref="C38:O43">C12-C25</f>
        <v>21056177</v>
      </c>
      <c r="D38" s="66">
        <f t="shared" si="8"/>
        <v>20655698.000000007</v>
      </c>
      <c r="E38" s="65">
        <f t="shared" si="8"/>
        <v>20277594</v>
      </c>
      <c r="F38" s="66">
        <f t="shared" si="8"/>
        <v>19598455.000000004</v>
      </c>
      <c r="G38" s="65">
        <f t="shared" si="8"/>
        <v>19232681.000000007</v>
      </c>
      <c r="H38" s="66">
        <f t="shared" si="8"/>
        <v>18869014</v>
      </c>
      <c r="I38" s="65">
        <f t="shared" si="8"/>
        <v>18408277.580000002</v>
      </c>
      <c r="J38" s="66">
        <f t="shared" si="8"/>
        <v>18419064.58</v>
      </c>
      <c r="K38" s="65">
        <f t="shared" si="8"/>
        <v>18125997.659999996</v>
      </c>
      <c r="L38" s="66">
        <f t="shared" si="8"/>
        <v>17832930.74</v>
      </c>
      <c r="M38" s="65">
        <f t="shared" si="8"/>
        <v>17539863.819999997</v>
      </c>
      <c r="N38" s="66">
        <f t="shared" si="8"/>
        <v>17246796.909999996</v>
      </c>
      <c r="O38" s="65">
        <f t="shared" si="8"/>
        <v>16953729.99</v>
      </c>
      <c r="P38" s="55">
        <f aca="true" t="shared" si="9" ref="P38:P43">AVERAGE(C38:O38)</f>
        <v>18785867.713846155</v>
      </c>
      <c r="Q38" s="35"/>
      <c r="R38" s="35"/>
      <c r="S38" s="35"/>
      <c r="T38" s="35"/>
      <c r="U38" s="35"/>
    </row>
    <row r="39" spans="1:21" ht="12.75">
      <c r="A39" s="3">
        <f aca="true" t="shared" si="10" ref="A39:A44">A38+1</f>
        <v>16</v>
      </c>
      <c r="B39" s="34" t="s">
        <v>13</v>
      </c>
      <c r="C39" s="67">
        <f t="shared" si="8"/>
        <v>261174051</v>
      </c>
      <c r="D39" s="68">
        <f t="shared" si="8"/>
        <v>260166028.60000008</v>
      </c>
      <c r="E39" s="67">
        <f t="shared" si="8"/>
        <v>259004440.60000008</v>
      </c>
      <c r="F39" s="68">
        <f t="shared" si="8"/>
        <v>257815289.60000008</v>
      </c>
      <c r="G39" s="67">
        <f t="shared" si="8"/>
        <v>256554988.60000008</v>
      </c>
      <c r="H39" s="68">
        <f t="shared" si="8"/>
        <v>255390694.6000001</v>
      </c>
      <c r="I39" s="67">
        <f t="shared" si="8"/>
        <v>254145933.6000001</v>
      </c>
      <c r="J39" s="68">
        <f t="shared" si="8"/>
        <v>253047891.60000008</v>
      </c>
      <c r="K39" s="67">
        <f t="shared" si="8"/>
        <v>253645249.00000012</v>
      </c>
      <c r="L39" s="68">
        <f t="shared" si="8"/>
        <v>254242606.4100001</v>
      </c>
      <c r="M39" s="67">
        <f t="shared" si="8"/>
        <v>254839963.81000012</v>
      </c>
      <c r="N39" s="68">
        <f t="shared" si="8"/>
        <v>255437321.2200001</v>
      </c>
      <c r="O39" s="67">
        <f t="shared" si="8"/>
        <v>266034678.6200001</v>
      </c>
      <c r="P39" s="61">
        <f t="shared" si="9"/>
        <v>257038395.17384622</v>
      </c>
      <c r="Q39" s="35"/>
      <c r="R39" s="35"/>
      <c r="S39" s="35"/>
      <c r="T39" s="35"/>
      <c r="U39" s="35"/>
    </row>
    <row r="40" spans="1:21" ht="12.75">
      <c r="A40" s="3">
        <f t="shared" si="10"/>
        <v>17</v>
      </c>
      <c r="B40" s="36" t="s">
        <v>14</v>
      </c>
      <c r="C40" s="65">
        <f t="shared" si="8"/>
        <v>1658198439.84</v>
      </c>
      <c r="D40" s="66">
        <f t="shared" si="8"/>
        <v>1654711656.49</v>
      </c>
      <c r="E40" s="65">
        <f t="shared" si="8"/>
        <v>1648397733.06</v>
      </c>
      <c r="F40" s="66">
        <f t="shared" si="8"/>
        <v>1644415116.3099997</v>
      </c>
      <c r="G40" s="65">
        <f t="shared" si="8"/>
        <v>1640550942.5899994</v>
      </c>
      <c r="H40" s="66">
        <f t="shared" si="8"/>
        <v>1639098343.6899996</v>
      </c>
      <c r="I40" s="65">
        <f t="shared" si="8"/>
        <v>1656076317.0999997</v>
      </c>
      <c r="J40" s="66">
        <f t="shared" si="8"/>
        <v>1650889084.2400002</v>
      </c>
      <c r="K40" s="65">
        <f t="shared" si="8"/>
        <v>1648872832.5500004</v>
      </c>
      <c r="L40" s="66">
        <f t="shared" si="8"/>
        <v>1646856580.8600006</v>
      </c>
      <c r="M40" s="65">
        <f t="shared" si="8"/>
        <v>1644840329.1700008</v>
      </c>
      <c r="N40" s="66">
        <f t="shared" si="8"/>
        <v>1642824077.480001</v>
      </c>
      <c r="O40" s="65">
        <f t="shared" si="8"/>
        <v>1640807825.7900012</v>
      </c>
      <c r="P40" s="55">
        <f t="shared" si="9"/>
        <v>1647426098.3976924</v>
      </c>
      <c r="Q40" s="35"/>
      <c r="R40" s="35"/>
      <c r="S40" s="35"/>
      <c r="T40" s="35"/>
      <c r="U40" s="35"/>
    </row>
    <row r="41" spans="1:21" ht="12.75">
      <c r="A41" s="3">
        <f t="shared" si="10"/>
        <v>18</v>
      </c>
      <c r="B41" s="34" t="s">
        <v>15</v>
      </c>
      <c r="C41" s="67">
        <f t="shared" si="8"/>
        <v>1120167092</v>
      </c>
      <c r="D41" s="68">
        <f t="shared" si="8"/>
        <v>1121584358.17</v>
      </c>
      <c r="E41" s="67">
        <f t="shared" si="8"/>
        <v>1163622808.02</v>
      </c>
      <c r="F41" s="68">
        <f t="shared" si="8"/>
        <v>1164373000.5099998</v>
      </c>
      <c r="G41" s="67">
        <f t="shared" si="8"/>
        <v>1171666268.2399998</v>
      </c>
      <c r="H41" s="68">
        <f t="shared" si="8"/>
        <v>1176073738.54</v>
      </c>
      <c r="I41" s="67">
        <f t="shared" si="8"/>
        <v>1205071912.34</v>
      </c>
      <c r="J41" s="68">
        <f t="shared" si="8"/>
        <v>1205102336.6799996</v>
      </c>
      <c r="K41" s="67">
        <f t="shared" si="8"/>
        <v>1204659590.2699997</v>
      </c>
      <c r="L41" s="68">
        <f t="shared" si="8"/>
        <v>1204216843.8499997</v>
      </c>
      <c r="M41" s="67">
        <f t="shared" si="8"/>
        <v>1204297985.4399996</v>
      </c>
      <c r="N41" s="68">
        <f t="shared" si="8"/>
        <v>1204016443.0299997</v>
      </c>
      <c r="O41" s="67">
        <f t="shared" si="8"/>
        <v>1357949094.6199996</v>
      </c>
      <c r="P41" s="61">
        <f t="shared" si="9"/>
        <v>1192523190.1315384</v>
      </c>
      <c r="Q41" s="35"/>
      <c r="R41" s="35"/>
      <c r="S41" s="35"/>
      <c r="T41" s="35"/>
      <c r="U41" s="35"/>
    </row>
    <row r="42" spans="1:21" ht="12.75">
      <c r="A42" s="3">
        <f t="shared" si="10"/>
        <v>19</v>
      </c>
      <c r="B42" s="36" t="s">
        <v>16</v>
      </c>
      <c r="C42" s="65">
        <f t="shared" si="8"/>
        <v>2184451848</v>
      </c>
      <c r="D42" s="66">
        <f t="shared" si="8"/>
        <v>2188676041.5700006</v>
      </c>
      <c r="E42" s="65">
        <f t="shared" si="8"/>
        <v>2191109340.48</v>
      </c>
      <c r="F42" s="66">
        <f t="shared" si="8"/>
        <v>2198105618.88</v>
      </c>
      <c r="G42" s="65">
        <f t="shared" si="8"/>
        <v>2212755636.4300003</v>
      </c>
      <c r="H42" s="66">
        <f t="shared" si="8"/>
        <v>2218328889.3699994</v>
      </c>
      <c r="I42" s="65">
        <f t="shared" si="8"/>
        <v>2244772862.28</v>
      </c>
      <c r="J42" s="66">
        <f t="shared" si="8"/>
        <v>2252648319.7</v>
      </c>
      <c r="K42" s="65">
        <f t="shared" si="8"/>
        <v>2265462327.0699997</v>
      </c>
      <c r="L42" s="66">
        <f t="shared" si="8"/>
        <v>2278276334.4299994</v>
      </c>
      <c r="M42" s="65">
        <f t="shared" si="8"/>
        <v>2291090341.7999997</v>
      </c>
      <c r="N42" s="66">
        <f t="shared" si="8"/>
        <v>2303904349.1699996</v>
      </c>
      <c r="O42" s="65">
        <f t="shared" si="8"/>
        <v>2316718356.54</v>
      </c>
      <c r="P42" s="55">
        <f t="shared" si="9"/>
        <v>2242023097.3630767</v>
      </c>
      <c r="Q42" s="35"/>
      <c r="R42" s="35"/>
      <c r="S42" s="35"/>
      <c r="T42" s="35"/>
      <c r="U42" s="35"/>
    </row>
    <row r="43" spans="1:21" ht="12.75">
      <c r="A43" s="3">
        <f t="shared" si="10"/>
        <v>20</v>
      </c>
      <c r="B43" s="34" t="s">
        <v>17</v>
      </c>
      <c r="C43" s="69">
        <f t="shared" si="8"/>
        <v>191744207</v>
      </c>
      <c r="D43" s="70">
        <f t="shared" si="8"/>
        <v>191167134.01999998</v>
      </c>
      <c r="E43" s="69">
        <f t="shared" si="8"/>
        <v>190330382.20999998</v>
      </c>
      <c r="F43" s="70">
        <f t="shared" si="8"/>
        <v>190806619.26000005</v>
      </c>
      <c r="G43" s="69">
        <f t="shared" si="8"/>
        <v>191394406.83000004</v>
      </c>
      <c r="H43" s="70">
        <f t="shared" si="8"/>
        <v>194977304.03</v>
      </c>
      <c r="I43" s="69">
        <f t="shared" si="8"/>
        <v>197005848.88999993</v>
      </c>
      <c r="J43" s="70">
        <f t="shared" si="8"/>
        <v>200036191.75000003</v>
      </c>
      <c r="K43" s="69">
        <f t="shared" si="8"/>
        <v>201019786.72000003</v>
      </c>
      <c r="L43" s="70">
        <f t="shared" si="8"/>
        <v>202003381.68</v>
      </c>
      <c r="M43" s="69">
        <f t="shared" si="8"/>
        <v>202986976.65000004</v>
      </c>
      <c r="N43" s="70">
        <f t="shared" si="8"/>
        <v>203970571.62</v>
      </c>
      <c r="O43" s="69">
        <f t="shared" si="8"/>
        <v>204954166.59000003</v>
      </c>
      <c r="P43" s="71">
        <f t="shared" si="9"/>
        <v>197107459.78846154</v>
      </c>
      <c r="Q43" s="35"/>
      <c r="R43" s="35"/>
      <c r="S43" s="35"/>
      <c r="T43" s="35"/>
      <c r="U43" s="35"/>
    </row>
    <row r="44" spans="1:21" ht="12.75">
      <c r="A44" s="3">
        <f t="shared" si="10"/>
        <v>21</v>
      </c>
      <c r="B44" s="40" t="s">
        <v>18</v>
      </c>
      <c r="C44" s="42">
        <f aca="true" t="shared" si="11" ref="C44:P44">SUM(C38:C43)</f>
        <v>5436791814.84</v>
      </c>
      <c r="D44" s="43">
        <f t="shared" si="11"/>
        <v>5436960916.85</v>
      </c>
      <c r="E44" s="42">
        <f t="shared" si="11"/>
        <v>5472742298.37</v>
      </c>
      <c r="F44" s="43">
        <f t="shared" si="11"/>
        <v>5475114099.559999</v>
      </c>
      <c r="G44" s="42">
        <f t="shared" si="11"/>
        <v>5492154923.69</v>
      </c>
      <c r="H44" s="43">
        <f t="shared" si="11"/>
        <v>5502737984.229999</v>
      </c>
      <c r="I44" s="42">
        <f t="shared" si="11"/>
        <v>5575481151.79</v>
      </c>
      <c r="J44" s="43">
        <f t="shared" si="11"/>
        <v>5580142888.549999</v>
      </c>
      <c r="K44" s="42">
        <f t="shared" si="11"/>
        <v>5591785783.27</v>
      </c>
      <c r="L44" s="43">
        <f t="shared" si="11"/>
        <v>5603428677.97</v>
      </c>
      <c r="M44" s="42">
        <f t="shared" si="11"/>
        <v>5615595460.690001</v>
      </c>
      <c r="N44" s="43">
        <f t="shared" si="11"/>
        <v>5627399559.43</v>
      </c>
      <c r="O44" s="42">
        <f t="shared" si="11"/>
        <v>5803417852.150002</v>
      </c>
      <c r="P44" s="43">
        <f t="shared" si="11"/>
        <v>5554904108.568462</v>
      </c>
      <c r="Q44" s="35"/>
      <c r="R44" s="35"/>
      <c r="S44" s="35"/>
      <c r="T44" s="35"/>
      <c r="U44" s="35"/>
    </row>
    <row r="45" spans="1:21" ht="12.75">
      <c r="A45" s="3"/>
      <c r="B45" s="45"/>
      <c r="C45" s="46"/>
      <c r="D45" s="46"/>
      <c r="E45" s="46"/>
      <c r="F45" s="46"/>
      <c r="G45" s="46"/>
      <c r="H45" s="46"/>
      <c r="I45" s="46"/>
      <c r="J45" s="46"/>
      <c r="K45" s="46"/>
      <c r="L45" s="46"/>
      <c r="M45" s="46"/>
      <c r="N45" s="46"/>
      <c r="O45" s="46"/>
      <c r="P45" s="64"/>
      <c r="Q45" s="35"/>
      <c r="R45" s="35"/>
      <c r="S45" s="35"/>
      <c r="T45" s="35"/>
      <c r="U45" s="35"/>
    </row>
    <row r="46" spans="1:21" ht="12.75">
      <c r="A46" s="3"/>
      <c r="B46" s="20"/>
      <c r="C46" s="48"/>
      <c r="D46" s="48"/>
      <c r="E46" s="48"/>
      <c r="F46" s="48"/>
      <c r="G46" s="48"/>
      <c r="H46" s="48"/>
      <c r="I46" s="48"/>
      <c r="J46" s="48"/>
      <c r="K46" s="48"/>
      <c r="L46" s="48"/>
      <c r="M46" s="48"/>
      <c r="N46" s="48"/>
      <c r="O46" s="48"/>
      <c r="P46" s="48"/>
      <c r="Q46" s="35"/>
      <c r="R46" s="35"/>
      <c r="S46" s="35"/>
      <c r="T46" s="35"/>
      <c r="U46" s="35"/>
    </row>
    <row r="47" spans="1:21" ht="12.75">
      <c r="A47" s="3"/>
      <c r="B47" s="35" t="s">
        <v>22</v>
      </c>
      <c r="C47" s="48"/>
      <c r="D47" s="48"/>
      <c r="E47" s="48"/>
      <c r="F47" s="48"/>
      <c r="G47" s="48"/>
      <c r="H47" s="48"/>
      <c r="I47" s="48"/>
      <c r="J47" s="48"/>
      <c r="K47" s="48"/>
      <c r="L47" s="48"/>
      <c r="M47" s="48"/>
      <c r="N47" s="48"/>
      <c r="O47" s="48"/>
      <c r="P47" s="48"/>
      <c r="Q47" s="35"/>
      <c r="R47" s="35"/>
      <c r="S47" s="35"/>
      <c r="T47" s="35"/>
      <c r="U47" s="35"/>
    </row>
    <row r="48" spans="1:21" ht="12.75">
      <c r="A48" s="3"/>
      <c r="B48" s="35" t="s">
        <v>23</v>
      </c>
      <c r="C48" s="48"/>
      <c r="D48" s="48"/>
      <c r="E48" s="48"/>
      <c r="F48" s="48"/>
      <c r="G48" s="48"/>
      <c r="H48" s="48"/>
      <c r="I48" s="48"/>
      <c r="J48" s="48"/>
      <c r="K48" s="48"/>
      <c r="L48" s="48"/>
      <c r="M48" s="48"/>
      <c r="N48" s="48"/>
      <c r="O48" s="48"/>
      <c r="P48" s="48"/>
      <c r="Q48" s="35"/>
      <c r="R48" s="35"/>
      <c r="S48" s="35"/>
      <c r="T48" s="35"/>
      <c r="U48" s="35"/>
    </row>
    <row r="49" spans="1:21" ht="12.75">
      <c r="A49" s="3"/>
      <c r="B49" s="35" t="s">
        <v>24</v>
      </c>
      <c r="C49" s="6"/>
      <c r="D49" s="6"/>
      <c r="E49" s="6"/>
      <c r="F49" s="6"/>
      <c r="G49" s="6"/>
      <c r="H49" s="6"/>
      <c r="I49" s="6"/>
      <c r="J49" s="6"/>
      <c r="K49" s="6"/>
      <c r="L49" s="6"/>
      <c r="M49" s="6"/>
      <c r="N49" s="6"/>
      <c r="O49" s="6"/>
      <c r="P49" s="6"/>
      <c r="Q49" s="35"/>
      <c r="R49" s="35"/>
      <c r="S49" s="35"/>
      <c r="T49" s="35"/>
      <c r="U49" s="35"/>
    </row>
    <row r="50" spans="1:21" ht="12.75">
      <c r="A50" s="3"/>
      <c r="B50" s="35" t="s">
        <v>25</v>
      </c>
      <c r="Q50" s="35"/>
      <c r="R50" s="35"/>
      <c r="S50" s="35"/>
      <c r="T50" s="35"/>
      <c r="U50" s="35"/>
    </row>
    <row r="51" spans="1:21" ht="12.75">
      <c r="A51" s="3"/>
      <c r="B51" s="35" t="s">
        <v>26</v>
      </c>
      <c r="Q51" s="35"/>
      <c r="R51" s="35"/>
      <c r="S51" s="35"/>
      <c r="T51" s="35"/>
      <c r="U51" s="35"/>
    </row>
    <row r="52" spans="1:21" ht="12.75">
      <c r="A52" s="3"/>
      <c r="B52" s="35"/>
      <c r="Q52" s="35"/>
      <c r="R52" s="35"/>
      <c r="S52" s="35"/>
      <c r="T52" s="35"/>
      <c r="U52" s="35"/>
    </row>
    <row r="53" spans="1:21" ht="12.75">
      <c r="A53" s="3"/>
      <c r="B53" s="35"/>
      <c r="Q53" s="35"/>
      <c r="R53" s="35"/>
      <c r="S53" s="35"/>
      <c r="T53" s="35"/>
      <c r="U53" s="35"/>
    </row>
    <row r="54" spans="1:21" ht="12.75">
      <c r="A54" s="3"/>
      <c r="B54" s="4"/>
      <c r="Q54" s="35"/>
      <c r="R54" s="35"/>
      <c r="S54" s="35"/>
      <c r="T54" s="35"/>
      <c r="U54" s="35"/>
    </row>
    <row r="55" ht="20.25">
      <c r="A55" s="72"/>
    </row>
    <row r="56" ht="12.75">
      <c r="A56" s="3"/>
    </row>
    <row r="57" ht="20.25">
      <c r="A57" s="73"/>
    </row>
    <row r="58" ht="20.25">
      <c r="A58" s="74"/>
    </row>
    <row r="59" spans="1:16" s="7" customFormat="1" ht="15.75">
      <c r="A59" s="75"/>
      <c r="B59" s="8"/>
      <c r="C59" s="9"/>
      <c r="D59" s="9"/>
      <c r="E59" s="9"/>
      <c r="F59" s="9"/>
      <c r="G59" s="9"/>
      <c r="H59" s="9"/>
      <c r="I59" s="9"/>
      <c r="J59" s="9"/>
      <c r="K59" s="9"/>
      <c r="L59" s="9"/>
      <c r="M59" s="9"/>
      <c r="N59" s="9"/>
      <c r="O59" s="9"/>
      <c r="P59" s="9"/>
    </row>
    <row r="60" spans="1:28" ht="12.75">
      <c r="A60" s="76"/>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row>
    <row r="61" spans="1:28" ht="20.25">
      <c r="A61" s="78"/>
      <c r="B61" s="79"/>
      <c r="C61" s="80"/>
      <c r="D61" s="80"/>
      <c r="E61" s="80"/>
      <c r="F61" s="80"/>
      <c r="G61" s="80"/>
      <c r="H61" s="80"/>
      <c r="I61" s="80"/>
      <c r="J61" s="80"/>
      <c r="K61" s="80"/>
      <c r="L61" s="80"/>
      <c r="M61" s="80"/>
      <c r="N61" s="80"/>
      <c r="O61" s="80"/>
      <c r="P61" s="80"/>
      <c r="Q61" s="81"/>
      <c r="R61" s="81"/>
      <c r="S61" s="81"/>
      <c r="T61" s="81"/>
      <c r="U61" s="81"/>
      <c r="V61" s="81"/>
      <c r="W61" s="81"/>
      <c r="X61" s="81"/>
      <c r="Y61" s="81"/>
      <c r="Z61" s="81"/>
      <c r="AA61" s="81"/>
      <c r="AB61" s="81"/>
    </row>
    <row r="62" spans="1:28" ht="12.75">
      <c r="A62" s="80"/>
      <c r="B62" s="79"/>
      <c r="C62" s="82"/>
      <c r="D62" s="80"/>
      <c r="E62" s="80"/>
      <c r="F62" s="80"/>
      <c r="G62" s="80"/>
      <c r="H62" s="80"/>
      <c r="I62" s="80"/>
      <c r="J62" s="80"/>
      <c r="K62" s="80"/>
      <c r="L62" s="80"/>
      <c r="M62" s="80"/>
      <c r="N62" s="80"/>
      <c r="O62" s="82"/>
      <c r="P62" s="82"/>
      <c r="Q62" s="81"/>
      <c r="R62" s="81"/>
      <c r="S62" s="81"/>
      <c r="T62" s="81"/>
      <c r="U62" s="81"/>
      <c r="V62" s="81"/>
      <c r="W62" s="81"/>
      <c r="X62" s="81"/>
      <c r="Y62" s="81"/>
      <c r="Z62" s="81"/>
      <c r="AA62" s="81"/>
      <c r="AB62" s="81"/>
    </row>
    <row r="63" spans="1:28" ht="12.75">
      <c r="A63" s="80"/>
      <c r="B63" s="83"/>
      <c r="C63" s="84"/>
      <c r="D63" s="84"/>
      <c r="E63" s="84"/>
      <c r="F63" s="84"/>
      <c r="G63" s="84"/>
      <c r="H63" s="84"/>
      <c r="I63" s="84"/>
      <c r="J63" s="84"/>
      <c r="K63" s="84"/>
      <c r="L63" s="84"/>
      <c r="M63" s="84"/>
      <c r="N63" s="84"/>
      <c r="O63" s="84"/>
      <c r="P63" s="85"/>
      <c r="Q63" s="76"/>
      <c r="R63" s="81"/>
      <c r="S63" s="81"/>
      <c r="T63" s="81"/>
      <c r="U63" s="81"/>
      <c r="V63" s="81"/>
      <c r="W63" s="81"/>
      <c r="X63" s="81"/>
      <c r="Y63" s="81"/>
      <c r="Z63" s="81"/>
      <c r="AA63" s="81"/>
      <c r="AB63" s="81"/>
    </row>
    <row r="64" spans="1:28" ht="12.75">
      <c r="A64" s="80"/>
      <c r="B64" s="77"/>
      <c r="C64" s="86"/>
      <c r="D64" s="86"/>
      <c r="E64" s="86"/>
      <c r="F64" s="86"/>
      <c r="G64" s="86"/>
      <c r="H64" s="86"/>
      <c r="I64" s="86"/>
      <c r="J64" s="86"/>
      <c r="K64" s="86"/>
      <c r="L64" s="86"/>
      <c r="M64" s="86"/>
      <c r="N64" s="86"/>
      <c r="O64" s="86"/>
      <c r="P64" s="87"/>
      <c r="Q64" s="87"/>
      <c r="R64" s="37"/>
      <c r="S64" s="81"/>
      <c r="T64" s="81"/>
      <c r="U64" s="81"/>
      <c r="V64" s="81"/>
      <c r="W64" s="81"/>
      <c r="X64" s="81"/>
      <c r="Y64" s="81"/>
      <c r="Z64" s="81"/>
      <c r="AA64" s="81"/>
      <c r="AB64" s="81"/>
    </row>
    <row r="65" spans="1:28" ht="12.75">
      <c r="A65" s="80"/>
      <c r="B65" s="77"/>
      <c r="C65" s="86"/>
      <c r="D65" s="86"/>
      <c r="E65" s="86"/>
      <c r="F65" s="86"/>
      <c r="G65" s="86"/>
      <c r="H65" s="86"/>
      <c r="I65" s="86"/>
      <c r="J65" s="86"/>
      <c r="K65" s="86"/>
      <c r="L65" s="86"/>
      <c r="M65" s="86"/>
      <c r="N65" s="86"/>
      <c r="O65" s="86"/>
      <c r="P65" s="87"/>
      <c r="Q65" s="87"/>
      <c r="R65" s="37"/>
      <c r="S65" s="81"/>
      <c r="T65" s="81"/>
      <c r="U65" s="81"/>
      <c r="V65" s="81"/>
      <c r="W65" s="81"/>
      <c r="X65" s="81"/>
      <c r="Y65" s="81"/>
      <c r="Z65" s="81"/>
      <c r="AA65" s="81"/>
      <c r="AB65" s="81"/>
    </row>
    <row r="66" spans="1:28" ht="12.75">
      <c r="A66" s="80"/>
      <c r="B66" s="77"/>
      <c r="C66" s="86"/>
      <c r="D66" s="86"/>
      <c r="E66" s="86"/>
      <c r="F66" s="86"/>
      <c r="G66" s="86"/>
      <c r="H66" s="86"/>
      <c r="I66" s="86"/>
      <c r="J66" s="86"/>
      <c r="K66" s="86"/>
      <c r="L66" s="86"/>
      <c r="M66" s="86"/>
      <c r="N66" s="86"/>
      <c r="O66" s="86"/>
      <c r="P66" s="87"/>
      <c r="Q66" s="87"/>
      <c r="R66" s="37"/>
      <c r="S66" s="81"/>
      <c r="T66" s="81"/>
      <c r="U66" s="81"/>
      <c r="V66" s="81"/>
      <c r="W66" s="81"/>
      <c r="X66" s="81"/>
      <c r="Y66" s="81"/>
      <c r="Z66" s="81"/>
      <c r="AA66" s="81"/>
      <c r="AB66" s="81"/>
    </row>
    <row r="67" spans="1:28" ht="12.75">
      <c r="A67" s="80"/>
      <c r="B67" s="77"/>
      <c r="C67" s="87"/>
      <c r="D67" s="87"/>
      <c r="E67" s="87"/>
      <c r="F67" s="87"/>
      <c r="G67" s="87"/>
      <c r="H67" s="87"/>
      <c r="I67" s="87"/>
      <c r="J67" s="87"/>
      <c r="K67" s="87"/>
      <c r="L67" s="87"/>
      <c r="M67" s="87"/>
      <c r="N67" s="87"/>
      <c r="O67" s="87"/>
      <c r="P67" s="87"/>
      <c r="Q67" s="87"/>
      <c r="R67" s="81"/>
      <c r="S67" s="81"/>
      <c r="T67" s="81"/>
      <c r="U67" s="81"/>
      <c r="V67" s="81"/>
      <c r="W67" s="81"/>
      <c r="X67" s="81"/>
      <c r="Y67" s="81"/>
      <c r="Z67" s="81"/>
      <c r="AA67" s="81"/>
      <c r="AB67" s="81"/>
    </row>
    <row r="68" spans="1:28" ht="12.75">
      <c r="A68" s="80"/>
      <c r="B68" s="77"/>
      <c r="C68" s="86"/>
      <c r="D68" s="86"/>
      <c r="E68" s="86"/>
      <c r="F68" s="86"/>
      <c r="G68" s="86"/>
      <c r="H68" s="86"/>
      <c r="I68" s="86"/>
      <c r="J68" s="86"/>
      <c r="K68" s="86"/>
      <c r="L68" s="86"/>
      <c r="M68" s="86"/>
      <c r="N68" s="86"/>
      <c r="O68" s="86"/>
      <c r="P68" s="87"/>
      <c r="Q68" s="87"/>
      <c r="R68" s="37"/>
      <c r="S68" s="81"/>
      <c r="T68" s="81"/>
      <c r="U68" s="81"/>
      <c r="V68" s="81"/>
      <c r="W68" s="81"/>
      <c r="X68" s="81"/>
      <c r="Y68" s="81"/>
      <c r="Z68" s="81"/>
      <c r="AA68" s="81"/>
      <c r="AB68" s="81"/>
    </row>
    <row r="69" spans="1:28" ht="12.75">
      <c r="A69" s="80"/>
      <c r="B69" s="77"/>
      <c r="C69" s="86"/>
      <c r="D69" s="86"/>
      <c r="E69" s="86"/>
      <c r="F69" s="86"/>
      <c r="G69" s="86"/>
      <c r="H69" s="86"/>
      <c r="I69" s="86"/>
      <c r="J69" s="86"/>
      <c r="K69" s="86"/>
      <c r="L69" s="86"/>
      <c r="M69" s="86"/>
      <c r="N69" s="86"/>
      <c r="O69" s="86"/>
      <c r="P69" s="87"/>
      <c r="Q69" s="87"/>
      <c r="R69" s="37"/>
      <c r="S69" s="81"/>
      <c r="T69" s="81"/>
      <c r="U69" s="81"/>
      <c r="V69" s="81"/>
      <c r="W69" s="81"/>
      <c r="X69" s="81"/>
      <c r="Y69" s="81"/>
      <c r="Z69" s="81"/>
      <c r="AA69" s="81"/>
      <c r="AB69" s="81"/>
    </row>
    <row r="70" spans="1:28" ht="12.75">
      <c r="A70" s="80"/>
      <c r="B70" s="77"/>
      <c r="C70" s="88"/>
      <c r="D70" s="88"/>
      <c r="E70" s="88"/>
      <c r="F70" s="88"/>
      <c r="G70" s="88"/>
      <c r="H70" s="88"/>
      <c r="I70" s="88"/>
      <c r="J70" s="88"/>
      <c r="K70" s="88"/>
      <c r="L70" s="88"/>
      <c r="M70" s="88"/>
      <c r="N70" s="88"/>
      <c r="O70" s="88"/>
      <c r="P70" s="89"/>
      <c r="Q70" s="87"/>
      <c r="R70" s="37"/>
      <c r="S70" s="81"/>
      <c r="T70" s="81"/>
      <c r="U70" s="81"/>
      <c r="V70" s="81"/>
      <c r="W70" s="81"/>
      <c r="X70" s="81"/>
      <c r="Y70" s="81"/>
      <c r="Z70" s="81"/>
      <c r="AA70" s="81"/>
      <c r="AB70" s="81"/>
    </row>
    <row r="71" spans="1:28" ht="12.75">
      <c r="A71" s="80"/>
      <c r="B71" s="76"/>
      <c r="C71" s="87"/>
      <c r="D71" s="87"/>
      <c r="E71" s="87"/>
      <c r="F71" s="87"/>
      <c r="G71" s="87"/>
      <c r="H71" s="87"/>
      <c r="I71" s="87"/>
      <c r="J71" s="87"/>
      <c r="K71" s="87"/>
      <c r="L71" s="87"/>
      <c r="M71" s="87"/>
      <c r="N71" s="87"/>
      <c r="O71" s="87"/>
      <c r="P71" s="87"/>
      <c r="Q71" s="87"/>
      <c r="R71" s="81"/>
      <c r="S71" s="81"/>
      <c r="T71" s="81"/>
      <c r="U71" s="81"/>
      <c r="V71" s="81"/>
      <c r="W71" s="81"/>
      <c r="X71" s="81"/>
      <c r="Y71" s="81"/>
      <c r="Z71" s="81"/>
      <c r="AA71" s="81"/>
      <c r="AB71" s="81"/>
    </row>
    <row r="72" spans="1:28" ht="12.75">
      <c r="A72" s="80"/>
      <c r="B72" s="79"/>
      <c r="C72" s="80"/>
      <c r="D72" s="80"/>
      <c r="E72" s="80"/>
      <c r="F72" s="80"/>
      <c r="G72" s="80"/>
      <c r="H72" s="80"/>
      <c r="I72" s="80"/>
      <c r="J72" s="80"/>
      <c r="K72" s="80"/>
      <c r="L72" s="80"/>
      <c r="M72" s="80"/>
      <c r="N72" s="80"/>
      <c r="O72" s="80"/>
      <c r="P72" s="80"/>
      <c r="Q72" s="81"/>
      <c r="R72" s="81"/>
      <c r="S72" s="81"/>
      <c r="T72" s="81"/>
      <c r="U72" s="81"/>
      <c r="V72" s="81"/>
      <c r="W72" s="81"/>
      <c r="X72" s="81"/>
      <c r="Y72" s="81"/>
      <c r="Z72" s="81"/>
      <c r="AA72" s="81"/>
      <c r="AB72" s="81"/>
    </row>
    <row r="73" spans="1:28" ht="12.75">
      <c r="A73" s="80"/>
      <c r="B73" s="79"/>
      <c r="C73" s="80"/>
      <c r="D73" s="80"/>
      <c r="E73" s="80"/>
      <c r="F73" s="80"/>
      <c r="G73" s="80"/>
      <c r="H73" s="80"/>
      <c r="I73" s="80"/>
      <c r="J73" s="80"/>
      <c r="K73" s="80"/>
      <c r="L73" s="80"/>
      <c r="M73" s="80"/>
      <c r="N73" s="80"/>
      <c r="O73" s="80"/>
      <c r="P73" s="80"/>
      <c r="Q73" s="81"/>
      <c r="R73" s="81"/>
      <c r="S73" s="81"/>
      <c r="T73" s="81"/>
      <c r="U73" s="81"/>
      <c r="V73" s="81"/>
      <c r="W73" s="81"/>
      <c r="X73" s="81"/>
      <c r="Y73" s="81"/>
      <c r="Z73" s="81"/>
      <c r="AA73" s="81"/>
      <c r="AB73" s="81"/>
    </row>
    <row r="74" spans="1:28" ht="12.75">
      <c r="A74" s="80"/>
      <c r="B74" s="81"/>
      <c r="C74" s="80"/>
      <c r="D74" s="80"/>
      <c r="E74" s="80"/>
      <c r="F74" s="80"/>
      <c r="G74" s="80"/>
      <c r="H74" s="80"/>
      <c r="I74" s="80"/>
      <c r="J74" s="80"/>
      <c r="K74" s="80"/>
      <c r="L74" s="80"/>
      <c r="M74" s="80"/>
      <c r="N74" s="80"/>
      <c r="O74" s="80"/>
      <c r="P74" s="80"/>
      <c r="Q74" s="81"/>
      <c r="R74" s="81"/>
      <c r="S74" s="81"/>
      <c r="T74" s="81"/>
      <c r="U74" s="81"/>
      <c r="V74" s="81"/>
      <c r="W74" s="81"/>
      <c r="X74" s="81"/>
      <c r="Y74" s="81"/>
      <c r="Z74" s="81"/>
      <c r="AA74" s="81"/>
      <c r="AB74" s="81"/>
    </row>
    <row r="75" spans="1:28" ht="12.75">
      <c r="A75" s="80"/>
      <c r="B75" s="81"/>
      <c r="C75" s="90"/>
      <c r="D75" s="90"/>
      <c r="E75" s="90"/>
      <c r="F75" s="90"/>
      <c r="G75" s="90"/>
      <c r="H75" s="90"/>
      <c r="I75" s="90"/>
      <c r="J75" s="90"/>
      <c r="K75" s="90"/>
      <c r="L75" s="90"/>
      <c r="M75" s="90"/>
      <c r="N75" s="90"/>
      <c r="O75" s="90"/>
      <c r="P75" s="90"/>
      <c r="Q75" s="81"/>
      <c r="R75" s="81"/>
      <c r="S75" s="81"/>
      <c r="T75" s="81"/>
      <c r="U75" s="81"/>
      <c r="V75" s="81"/>
      <c r="W75" s="81"/>
      <c r="X75" s="81"/>
      <c r="Y75" s="81"/>
      <c r="Z75" s="81"/>
      <c r="AA75" s="81"/>
      <c r="AB75" s="81"/>
    </row>
    <row r="76" spans="1:28" ht="12.75">
      <c r="A76" s="80"/>
      <c r="B76" s="81"/>
      <c r="C76" s="90"/>
      <c r="D76" s="90"/>
      <c r="E76" s="90"/>
      <c r="F76" s="90"/>
      <c r="G76" s="90"/>
      <c r="H76" s="90"/>
      <c r="I76" s="90"/>
      <c r="J76" s="90"/>
      <c r="K76" s="90"/>
      <c r="L76" s="90"/>
      <c r="M76" s="90"/>
      <c r="N76" s="90"/>
      <c r="O76" s="90"/>
      <c r="P76" s="90"/>
      <c r="Q76" s="81"/>
      <c r="R76" s="81"/>
      <c r="S76" s="81"/>
      <c r="T76" s="81"/>
      <c r="U76" s="81"/>
      <c r="V76" s="81"/>
      <c r="W76" s="81"/>
      <c r="X76" s="81"/>
      <c r="Y76" s="81"/>
      <c r="Z76" s="81"/>
      <c r="AA76" s="81"/>
      <c r="AB76" s="81"/>
    </row>
    <row r="77" spans="1:28" ht="12.75">
      <c r="A77" s="80"/>
      <c r="B77" s="81"/>
      <c r="C77" s="90"/>
      <c r="D77" s="90"/>
      <c r="E77" s="90"/>
      <c r="F77" s="90"/>
      <c r="G77" s="90"/>
      <c r="H77" s="90"/>
      <c r="I77" s="90"/>
      <c r="J77" s="90"/>
      <c r="K77" s="90"/>
      <c r="L77" s="90"/>
      <c r="M77" s="90"/>
      <c r="N77" s="90"/>
      <c r="O77" s="90"/>
      <c r="P77" s="90"/>
      <c r="Q77" s="81"/>
      <c r="R77" s="81"/>
      <c r="S77" s="81"/>
      <c r="T77" s="81"/>
      <c r="U77" s="81"/>
      <c r="V77" s="81"/>
      <c r="W77" s="81"/>
      <c r="X77" s="81"/>
      <c r="Y77" s="81"/>
      <c r="Z77" s="81"/>
      <c r="AA77" s="81"/>
      <c r="AB77" s="81"/>
    </row>
    <row r="78" spans="1:28" ht="12.75">
      <c r="A78" s="80"/>
      <c r="B78" s="81"/>
      <c r="C78" s="90"/>
      <c r="D78" s="90"/>
      <c r="E78" s="90"/>
      <c r="F78" s="90"/>
      <c r="G78" s="90"/>
      <c r="H78" s="90"/>
      <c r="I78" s="90"/>
      <c r="J78" s="90"/>
      <c r="K78" s="90"/>
      <c r="L78" s="90"/>
      <c r="M78" s="90"/>
      <c r="N78" s="90"/>
      <c r="O78" s="90"/>
      <c r="P78" s="90"/>
      <c r="Q78" s="81"/>
      <c r="R78" s="81"/>
      <c r="S78" s="81"/>
      <c r="T78" s="81"/>
      <c r="U78" s="81"/>
      <c r="V78" s="81"/>
      <c r="W78" s="81"/>
      <c r="X78" s="81"/>
      <c r="Y78" s="81"/>
      <c r="Z78" s="81"/>
      <c r="AA78" s="81"/>
      <c r="AB78" s="81"/>
    </row>
    <row r="79" spans="1:28" ht="20.25">
      <c r="A79" s="78"/>
      <c r="B79" s="81"/>
      <c r="C79" s="90"/>
      <c r="D79" s="90"/>
      <c r="E79" s="90"/>
      <c r="F79" s="90"/>
      <c r="G79" s="90"/>
      <c r="H79" s="90"/>
      <c r="I79" s="90"/>
      <c r="J79" s="90"/>
      <c r="K79" s="90"/>
      <c r="L79" s="90"/>
      <c r="M79" s="90"/>
      <c r="N79" s="90"/>
      <c r="O79" s="90"/>
      <c r="P79" s="90"/>
      <c r="Q79" s="91"/>
      <c r="R79" s="81"/>
      <c r="S79" s="81"/>
      <c r="T79" s="81"/>
      <c r="U79" s="81"/>
      <c r="V79" s="81"/>
      <c r="W79" s="81"/>
      <c r="X79" s="81"/>
      <c r="Y79" s="81"/>
      <c r="Z79" s="81"/>
      <c r="AA79" s="81"/>
      <c r="AB79" s="81"/>
    </row>
    <row r="80" spans="1:28" s="7" customFormat="1" ht="15.75">
      <c r="A80" s="92"/>
      <c r="B80" s="93"/>
      <c r="C80" s="94"/>
      <c r="D80" s="94"/>
      <c r="E80" s="94"/>
      <c r="F80" s="94"/>
      <c r="G80" s="94"/>
      <c r="H80" s="94"/>
      <c r="I80" s="94"/>
      <c r="J80" s="94"/>
      <c r="K80" s="94"/>
      <c r="L80" s="94"/>
      <c r="M80" s="94"/>
      <c r="N80" s="94"/>
      <c r="O80" s="94"/>
      <c r="P80" s="94"/>
      <c r="Q80" s="95"/>
      <c r="R80" s="96"/>
      <c r="S80" s="96"/>
      <c r="T80" s="96"/>
      <c r="U80" s="96"/>
      <c r="V80" s="96"/>
      <c r="W80" s="96"/>
      <c r="X80" s="96"/>
      <c r="Y80" s="96"/>
      <c r="Z80" s="96"/>
      <c r="AA80" s="96"/>
      <c r="AB80" s="96"/>
    </row>
    <row r="81" spans="1:28" s="7" customFormat="1" ht="15.75">
      <c r="A81" s="92"/>
      <c r="B81" s="93"/>
      <c r="C81" s="94"/>
      <c r="D81" s="94"/>
      <c r="E81" s="94"/>
      <c r="F81" s="94"/>
      <c r="G81" s="94"/>
      <c r="H81" s="94"/>
      <c r="I81" s="94"/>
      <c r="J81" s="94"/>
      <c r="K81" s="94"/>
      <c r="L81" s="94"/>
      <c r="M81" s="94"/>
      <c r="N81" s="94"/>
      <c r="O81" s="94"/>
      <c r="P81" s="94"/>
      <c r="Q81" s="95"/>
      <c r="R81" s="96"/>
      <c r="S81" s="96"/>
      <c r="T81" s="96"/>
      <c r="U81" s="96"/>
      <c r="V81" s="96"/>
      <c r="W81" s="96"/>
      <c r="X81" s="96"/>
      <c r="Y81" s="96"/>
      <c r="Z81" s="96"/>
      <c r="AA81" s="96"/>
      <c r="AB81" s="96"/>
    </row>
    <row r="82" spans="1:28" s="7" customFormat="1" ht="15.75">
      <c r="A82" s="92"/>
      <c r="B82" s="93"/>
      <c r="C82" s="82"/>
      <c r="D82" s="80"/>
      <c r="E82" s="80"/>
      <c r="F82" s="80"/>
      <c r="G82" s="80"/>
      <c r="H82" s="80"/>
      <c r="I82" s="80"/>
      <c r="J82" s="80"/>
      <c r="K82" s="80"/>
      <c r="L82" s="80"/>
      <c r="M82" s="80"/>
      <c r="N82" s="80"/>
      <c r="O82" s="82"/>
      <c r="P82" s="82"/>
      <c r="Q82" s="95"/>
      <c r="R82" s="96"/>
      <c r="S82" s="96"/>
      <c r="T82" s="96"/>
      <c r="U82" s="96"/>
      <c r="V82" s="96"/>
      <c r="W82" s="96"/>
      <c r="X82" s="96"/>
      <c r="Y82" s="96"/>
      <c r="Z82" s="96"/>
      <c r="AA82" s="96"/>
      <c r="AB82" s="96"/>
    </row>
    <row r="83" spans="1:28" ht="20.25">
      <c r="A83" s="78"/>
      <c r="B83" s="79"/>
      <c r="C83" s="84"/>
      <c r="D83" s="84"/>
      <c r="E83" s="84"/>
      <c r="F83" s="84"/>
      <c r="G83" s="84"/>
      <c r="H83" s="84"/>
      <c r="I83" s="84"/>
      <c r="J83" s="84"/>
      <c r="K83" s="84"/>
      <c r="L83" s="84"/>
      <c r="M83" s="84"/>
      <c r="N83" s="84"/>
      <c r="O83" s="84"/>
      <c r="P83" s="85"/>
      <c r="Q83" s="91"/>
      <c r="R83" s="81"/>
      <c r="S83" s="81"/>
      <c r="T83" s="81"/>
      <c r="U83" s="81"/>
      <c r="V83" s="81"/>
      <c r="W83" s="81"/>
      <c r="X83" s="81"/>
      <c r="Y83" s="81"/>
      <c r="Z83" s="81"/>
      <c r="AA83" s="81"/>
      <c r="AB83" s="81"/>
    </row>
    <row r="84" spans="1:28" ht="12.75">
      <c r="A84" s="80"/>
      <c r="B84" s="97"/>
      <c r="C84" s="98"/>
      <c r="D84" s="98"/>
      <c r="E84" s="98"/>
      <c r="F84" s="98"/>
      <c r="G84" s="98"/>
      <c r="H84" s="98"/>
      <c r="I84" s="98"/>
      <c r="J84" s="98"/>
      <c r="K84" s="98"/>
      <c r="L84" s="98"/>
      <c r="M84" s="98"/>
      <c r="N84" s="98"/>
      <c r="O84" s="98"/>
      <c r="P84" s="99"/>
      <c r="Q84" s="99"/>
      <c r="R84" s="81"/>
      <c r="S84" s="81"/>
      <c r="T84" s="81"/>
      <c r="U84" s="81"/>
      <c r="V84" s="81"/>
      <c r="W84" s="81"/>
      <c r="X84" s="81"/>
      <c r="Y84" s="81"/>
      <c r="Z84" s="81"/>
      <c r="AA84" s="81"/>
      <c r="AB84" s="81"/>
    </row>
    <row r="85" spans="1:28" ht="12.75">
      <c r="A85" s="80"/>
      <c r="B85" s="91"/>
      <c r="C85" s="100"/>
      <c r="D85" s="100"/>
      <c r="E85" s="100"/>
      <c r="F85" s="100"/>
      <c r="G85" s="100"/>
      <c r="H85" s="100"/>
      <c r="I85" s="100"/>
      <c r="J85" s="100"/>
      <c r="K85" s="100"/>
      <c r="L85" s="100"/>
      <c r="M85" s="100"/>
      <c r="N85" s="100"/>
      <c r="O85" s="100"/>
      <c r="P85" s="91"/>
      <c r="Q85" s="91"/>
      <c r="R85" s="81"/>
      <c r="S85" s="81"/>
      <c r="T85" s="81"/>
      <c r="U85" s="81"/>
      <c r="V85" s="81"/>
      <c r="W85" s="81"/>
      <c r="X85" s="81"/>
      <c r="Y85" s="81"/>
      <c r="Z85" s="81"/>
      <c r="AA85" s="81"/>
      <c r="AB85" s="81"/>
    </row>
    <row r="86" spans="1:28" ht="12.75">
      <c r="A86" s="80"/>
      <c r="B86" s="91"/>
      <c r="C86" s="98"/>
      <c r="D86" s="98"/>
      <c r="E86" s="98"/>
      <c r="F86" s="98"/>
      <c r="G86" s="98"/>
      <c r="H86" s="98"/>
      <c r="I86" s="98"/>
      <c r="J86" s="98"/>
      <c r="K86" s="98"/>
      <c r="L86" s="98"/>
      <c r="M86" s="98"/>
      <c r="N86" s="98"/>
      <c r="O86" s="98"/>
      <c r="P86" s="99"/>
      <c r="Q86" s="91"/>
      <c r="R86" s="81"/>
      <c r="S86" s="81"/>
      <c r="T86" s="81"/>
      <c r="U86" s="81"/>
      <c r="V86" s="81"/>
      <c r="W86" s="81"/>
      <c r="X86" s="81"/>
      <c r="Y86" s="81"/>
      <c r="Z86" s="81"/>
      <c r="AA86" s="81"/>
      <c r="AB86" s="81"/>
    </row>
    <row r="87" spans="1:28" ht="12.75">
      <c r="A87" s="80"/>
      <c r="B87" s="101"/>
      <c r="C87" s="98"/>
      <c r="D87" s="98"/>
      <c r="E87" s="98"/>
      <c r="F87" s="98"/>
      <c r="G87" s="98"/>
      <c r="H87" s="98"/>
      <c r="I87" s="98"/>
      <c r="J87" s="98"/>
      <c r="K87" s="98"/>
      <c r="L87" s="98"/>
      <c r="M87" s="98"/>
      <c r="N87" s="98"/>
      <c r="O87" s="98"/>
      <c r="P87" s="102"/>
      <c r="Q87" s="91"/>
      <c r="R87" s="81"/>
      <c r="S87" s="81"/>
      <c r="T87" s="81"/>
      <c r="U87" s="81"/>
      <c r="V87" s="81"/>
      <c r="W87" s="81"/>
      <c r="X87" s="81"/>
      <c r="Y87" s="81"/>
      <c r="Z87" s="81"/>
      <c r="AA87" s="81"/>
      <c r="AB87" s="81"/>
    </row>
    <row r="88" spans="1:28" ht="12.75">
      <c r="A88" s="80"/>
      <c r="B88" s="91"/>
      <c r="C88" s="98"/>
      <c r="D88" s="98"/>
      <c r="E88" s="98"/>
      <c r="F88" s="98"/>
      <c r="G88" s="98"/>
      <c r="H88" s="98"/>
      <c r="I88" s="98"/>
      <c r="J88" s="98"/>
      <c r="K88" s="98"/>
      <c r="L88" s="98"/>
      <c r="M88" s="98"/>
      <c r="N88" s="98"/>
      <c r="O88" s="98"/>
      <c r="P88" s="99"/>
      <c r="Q88" s="91"/>
      <c r="R88" s="81"/>
      <c r="S88" s="81"/>
      <c r="T88" s="81"/>
      <c r="U88" s="81"/>
      <c r="V88" s="81"/>
      <c r="W88" s="81"/>
      <c r="X88" s="81"/>
      <c r="Y88" s="81"/>
      <c r="Z88" s="81"/>
      <c r="AA88" s="81"/>
      <c r="AB88" s="81"/>
    </row>
    <row r="89" spans="1:28" ht="12.75">
      <c r="A89" s="80"/>
      <c r="B89" s="91"/>
      <c r="C89" s="98"/>
      <c r="D89" s="98"/>
      <c r="E89" s="98"/>
      <c r="F89" s="98"/>
      <c r="G89" s="98"/>
      <c r="H89" s="98"/>
      <c r="I89" s="98"/>
      <c r="J89" s="98"/>
      <c r="K89" s="98"/>
      <c r="L89" s="98"/>
      <c r="M89" s="98"/>
      <c r="N89" s="98"/>
      <c r="O89" s="98"/>
      <c r="P89" s="99"/>
      <c r="Q89" s="91"/>
      <c r="R89" s="81"/>
      <c r="S89" s="81"/>
      <c r="T89" s="81"/>
      <c r="U89" s="81"/>
      <c r="V89" s="81"/>
      <c r="W89" s="81"/>
      <c r="X89" s="81"/>
      <c r="Y89" s="81"/>
      <c r="Z89" s="81"/>
      <c r="AA89" s="81"/>
      <c r="AB89" s="81"/>
    </row>
    <row r="90" spans="1:28" ht="12.75">
      <c r="A90" s="80"/>
      <c r="B90" s="91"/>
      <c r="C90" s="100"/>
      <c r="D90" s="100"/>
      <c r="E90" s="100"/>
      <c r="F90" s="100"/>
      <c r="G90" s="100"/>
      <c r="H90" s="100"/>
      <c r="I90" s="100"/>
      <c r="J90" s="100"/>
      <c r="K90" s="100"/>
      <c r="L90" s="100"/>
      <c r="M90" s="100"/>
      <c r="N90" s="100"/>
      <c r="O90" s="100"/>
      <c r="P90" s="100"/>
      <c r="Q90" s="99"/>
      <c r="R90" s="81"/>
      <c r="S90" s="81"/>
      <c r="T90" s="81"/>
      <c r="U90" s="81"/>
      <c r="V90" s="81"/>
      <c r="W90" s="81"/>
      <c r="X90" s="81"/>
      <c r="Y90" s="81"/>
      <c r="Z90" s="81"/>
      <c r="AA90" s="81"/>
      <c r="AB90" s="81"/>
    </row>
    <row r="91" spans="1:28" ht="12.75">
      <c r="A91" s="80"/>
      <c r="B91" s="91"/>
      <c r="C91" s="91"/>
      <c r="D91" s="91"/>
      <c r="E91" s="91"/>
      <c r="F91" s="91"/>
      <c r="G91" s="91"/>
      <c r="H91" s="91"/>
      <c r="I91" s="91"/>
      <c r="J91" s="91"/>
      <c r="K91" s="91"/>
      <c r="L91" s="91"/>
      <c r="M91" s="91"/>
      <c r="N91" s="91"/>
      <c r="O91" s="91"/>
      <c r="P91" s="99"/>
      <c r="Q91" s="91"/>
      <c r="R91" s="81"/>
      <c r="S91" s="81"/>
      <c r="T91" s="81"/>
      <c r="U91" s="81"/>
      <c r="V91" s="81"/>
      <c r="W91" s="81"/>
      <c r="X91" s="81"/>
      <c r="Y91" s="81"/>
      <c r="Z91" s="81"/>
      <c r="AA91" s="81"/>
      <c r="AB91" s="81"/>
    </row>
    <row r="92" spans="1:28" ht="12.75">
      <c r="A92" s="80"/>
      <c r="B92" s="97"/>
      <c r="C92" s="103"/>
      <c r="D92" s="103"/>
      <c r="E92" s="103"/>
      <c r="F92" s="103"/>
      <c r="G92" s="103"/>
      <c r="H92" s="103"/>
      <c r="I92" s="103"/>
      <c r="J92" s="103"/>
      <c r="K92" s="103"/>
      <c r="L92" s="103"/>
      <c r="M92" s="103"/>
      <c r="N92" s="103"/>
      <c r="O92" s="103"/>
      <c r="P92" s="103"/>
      <c r="Q92" s="103"/>
      <c r="R92" s="81"/>
      <c r="S92" s="81"/>
      <c r="T92" s="81"/>
      <c r="U92" s="81"/>
      <c r="V92" s="81"/>
      <c r="W92" s="81"/>
      <c r="X92" s="81"/>
      <c r="Y92" s="81"/>
      <c r="Z92" s="81"/>
      <c r="AA92" s="81"/>
      <c r="AB92" s="81"/>
    </row>
    <row r="93" spans="1:28" ht="12.75">
      <c r="A93" s="80"/>
      <c r="B93" s="79"/>
      <c r="C93" s="80"/>
      <c r="D93" s="80"/>
      <c r="E93" s="80"/>
      <c r="F93" s="80"/>
      <c r="G93" s="80"/>
      <c r="H93" s="80"/>
      <c r="I93" s="80"/>
      <c r="J93" s="80"/>
      <c r="K93" s="80"/>
      <c r="L93" s="80"/>
      <c r="M93" s="80"/>
      <c r="N93" s="80"/>
      <c r="O93" s="80"/>
      <c r="P93" s="80"/>
      <c r="Q93" s="81"/>
      <c r="R93" s="81"/>
      <c r="S93" s="81"/>
      <c r="T93" s="81"/>
      <c r="U93" s="81"/>
      <c r="V93" s="81"/>
      <c r="W93" s="81"/>
      <c r="X93" s="81"/>
      <c r="Y93" s="81"/>
      <c r="Z93" s="81"/>
      <c r="AA93" s="81"/>
      <c r="AB93" s="81"/>
    </row>
    <row r="94" spans="1:28" ht="12.75">
      <c r="A94" s="80"/>
      <c r="B94" s="81"/>
      <c r="C94" s="80"/>
      <c r="D94" s="80"/>
      <c r="E94" s="80"/>
      <c r="F94" s="80"/>
      <c r="G94" s="80"/>
      <c r="H94" s="80"/>
      <c r="I94" s="80"/>
      <c r="J94" s="80"/>
      <c r="K94" s="80"/>
      <c r="L94" s="80"/>
      <c r="M94" s="80"/>
      <c r="N94" s="80"/>
      <c r="O94" s="80"/>
      <c r="P94" s="80"/>
      <c r="Q94" s="81"/>
      <c r="R94" s="81"/>
      <c r="S94" s="81"/>
      <c r="T94" s="81"/>
      <c r="U94" s="81"/>
      <c r="V94" s="81"/>
      <c r="W94" s="81"/>
      <c r="X94" s="81"/>
      <c r="Y94" s="81"/>
      <c r="Z94" s="81"/>
      <c r="AA94" s="81"/>
      <c r="AB94" s="81"/>
    </row>
    <row r="95" spans="1:28" ht="12.75">
      <c r="A95" s="80"/>
      <c r="B95" s="81"/>
      <c r="C95" s="80"/>
      <c r="D95" s="80"/>
      <c r="E95" s="80"/>
      <c r="F95" s="80"/>
      <c r="G95" s="80"/>
      <c r="H95" s="80"/>
      <c r="I95" s="80"/>
      <c r="J95" s="80"/>
      <c r="K95" s="80"/>
      <c r="L95" s="80"/>
      <c r="M95" s="80"/>
      <c r="N95" s="80"/>
      <c r="O95" s="80"/>
      <c r="P95" s="80"/>
      <c r="Q95" s="81"/>
      <c r="R95" s="81"/>
      <c r="S95" s="81"/>
      <c r="T95" s="81"/>
      <c r="U95" s="81"/>
      <c r="V95" s="81"/>
      <c r="W95" s="81"/>
      <c r="X95" s="81"/>
      <c r="Y95" s="81"/>
      <c r="Z95" s="81"/>
      <c r="AA95" s="81"/>
      <c r="AB95" s="81"/>
    </row>
    <row r="96" spans="1:28" ht="12.75">
      <c r="A96" s="80"/>
      <c r="B96" s="81"/>
      <c r="C96" s="80"/>
      <c r="D96" s="80"/>
      <c r="E96" s="80"/>
      <c r="F96" s="80"/>
      <c r="G96" s="80"/>
      <c r="H96" s="80"/>
      <c r="I96" s="80"/>
      <c r="J96" s="80"/>
      <c r="K96" s="80"/>
      <c r="L96" s="80"/>
      <c r="M96" s="80"/>
      <c r="N96" s="80"/>
      <c r="O96" s="80"/>
      <c r="P96" s="80"/>
      <c r="Q96" s="81"/>
      <c r="R96" s="81"/>
      <c r="S96" s="81"/>
      <c r="T96" s="81"/>
      <c r="U96" s="81"/>
      <c r="V96" s="81"/>
      <c r="W96" s="81"/>
      <c r="X96" s="81"/>
      <c r="Y96" s="81"/>
      <c r="Z96" s="81"/>
      <c r="AA96" s="81"/>
      <c r="AB96" s="81"/>
    </row>
    <row r="97" spans="1:28" ht="12.75">
      <c r="A97" s="90"/>
      <c r="B97" s="81"/>
      <c r="C97" s="90"/>
      <c r="D97" s="90"/>
      <c r="E97" s="90"/>
      <c r="F97" s="90"/>
      <c r="G97" s="90"/>
      <c r="H97" s="90"/>
      <c r="I97" s="90"/>
      <c r="J97" s="90"/>
      <c r="K97" s="90"/>
      <c r="L97" s="90"/>
      <c r="M97" s="90"/>
      <c r="N97" s="90"/>
      <c r="O97" s="90"/>
      <c r="P97" s="90"/>
      <c r="Q97" s="81"/>
      <c r="R97" s="81"/>
      <c r="S97" s="81"/>
      <c r="T97" s="81"/>
      <c r="U97" s="81"/>
      <c r="V97" s="81"/>
      <c r="W97" s="81"/>
      <c r="X97" s="81"/>
      <c r="Y97" s="81"/>
      <c r="Z97" s="81"/>
      <c r="AA97" s="81"/>
      <c r="AB97" s="81"/>
    </row>
    <row r="98" spans="1:28" ht="12.75">
      <c r="A98" s="90"/>
      <c r="B98" s="90"/>
      <c r="C98" s="90"/>
      <c r="D98" s="90"/>
      <c r="E98" s="90"/>
      <c r="F98" s="90"/>
      <c r="G98" s="90"/>
      <c r="H98" s="90"/>
      <c r="I98" s="90"/>
      <c r="J98" s="90"/>
      <c r="K98" s="90"/>
      <c r="L98" s="90"/>
      <c r="M98" s="90"/>
      <c r="N98" s="90"/>
      <c r="O98" s="90"/>
      <c r="P98" s="90"/>
      <c r="Q98" s="81"/>
      <c r="R98" s="81"/>
      <c r="S98" s="81"/>
      <c r="T98" s="81"/>
      <c r="U98" s="81"/>
      <c r="V98" s="81"/>
      <c r="W98" s="81"/>
      <c r="X98" s="81"/>
      <c r="Y98" s="81"/>
      <c r="Z98" s="81"/>
      <c r="AA98" s="81"/>
      <c r="AB98" s="81"/>
    </row>
    <row r="99" spans="1:28" ht="12.75">
      <c r="A99" s="90"/>
      <c r="B99" s="90"/>
      <c r="C99" s="90"/>
      <c r="D99" s="90"/>
      <c r="E99" s="90"/>
      <c r="F99" s="90"/>
      <c r="G99" s="90"/>
      <c r="H99" s="90"/>
      <c r="I99" s="90"/>
      <c r="J99" s="90"/>
      <c r="K99" s="90"/>
      <c r="L99" s="90"/>
      <c r="M99" s="90"/>
      <c r="N99" s="90"/>
      <c r="O99" s="90"/>
      <c r="P99" s="90"/>
      <c r="Q99" s="81"/>
      <c r="R99" s="81"/>
      <c r="S99" s="81"/>
      <c r="T99" s="81"/>
      <c r="U99" s="81"/>
      <c r="V99" s="81"/>
      <c r="W99" s="81"/>
      <c r="X99" s="81"/>
      <c r="Y99" s="81"/>
      <c r="Z99" s="81"/>
      <c r="AA99" s="81"/>
      <c r="AB99" s="81"/>
    </row>
    <row r="100" spans="1:16" ht="12.75">
      <c r="A100" s="104"/>
      <c r="B100" s="104"/>
      <c r="C100" s="104"/>
      <c r="D100" s="104"/>
      <c r="E100" s="104"/>
      <c r="F100" s="104"/>
      <c r="G100" s="104"/>
      <c r="H100" s="104"/>
      <c r="I100" s="104"/>
      <c r="J100" s="104"/>
      <c r="K100" s="104"/>
      <c r="L100" s="104"/>
      <c r="M100" s="104"/>
      <c r="N100" s="104"/>
      <c r="O100" s="104"/>
      <c r="P100" s="104"/>
    </row>
    <row r="101" spans="1:16" ht="12.75">
      <c r="A101" s="104"/>
      <c r="B101" s="104"/>
      <c r="C101" s="104"/>
      <c r="D101" s="104"/>
      <c r="E101" s="104"/>
      <c r="F101" s="104"/>
      <c r="G101" s="104"/>
      <c r="H101" s="104"/>
      <c r="I101" s="104"/>
      <c r="J101" s="104"/>
      <c r="K101" s="104"/>
      <c r="L101" s="104"/>
      <c r="M101" s="104"/>
      <c r="N101" s="104"/>
      <c r="O101" s="104"/>
      <c r="P101" s="104"/>
    </row>
    <row r="102" ht="20.25">
      <c r="A102" s="72"/>
    </row>
    <row r="103" ht="12.75">
      <c r="A103" s="3"/>
    </row>
    <row r="104" ht="20.25">
      <c r="A104" s="73"/>
    </row>
    <row r="105" ht="12.75">
      <c r="A105" s="3"/>
    </row>
    <row r="106" spans="1:13" ht="15.75">
      <c r="A106" s="80"/>
      <c r="B106" s="105"/>
      <c r="C106" s="81"/>
      <c r="D106" s="106"/>
      <c r="E106" s="106"/>
      <c r="F106" s="106"/>
      <c r="G106" s="106"/>
      <c r="H106" s="106"/>
      <c r="I106" s="106"/>
      <c r="J106" s="80"/>
      <c r="K106" s="80"/>
      <c r="L106" s="80"/>
      <c r="M106" s="80"/>
    </row>
    <row r="107" spans="1:13" ht="15.75">
      <c r="A107" s="80"/>
      <c r="B107" s="105"/>
      <c r="C107" s="106"/>
      <c r="D107" s="106"/>
      <c r="E107" s="106"/>
      <c r="F107" s="106"/>
      <c r="G107" s="106"/>
      <c r="H107" s="106"/>
      <c r="I107" s="106"/>
      <c r="J107" s="80"/>
      <c r="K107" s="80"/>
      <c r="L107" s="80"/>
      <c r="M107" s="80"/>
    </row>
    <row r="108" spans="1:13" ht="15.75">
      <c r="A108" s="80"/>
      <c r="B108" s="105"/>
      <c r="C108" s="107"/>
      <c r="D108" s="107"/>
      <c r="E108" s="107"/>
      <c r="F108" s="106"/>
      <c r="G108" s="106"/>
      <c r="H108" s="106"/>
      <c r="I108" s="106"/>
      <c r="J108" s="80"/>
      <c r="K108" s="80"/>
      <c r="L108" s="80"/>
      <c r="M108" s="80"/>
    </row>
    <row r="109" spans="1:13" ht="12.75">
      <c r="A109" s="80"/>
      <c r="B109" s="81"/>
      <c r="C109" s="82"/>
      <c r="D109" s="82"/>
      <c r="E109" s="107"/>
      <c r="F109" s="106"/>
      <c r="G109" s="106"/>
      <c r="H109" s="106"/>
      <c r="I109" s="106"/>
      <c r="J109" s="80"/>
      <c r="K109" s="80"/>
      <c r="L109" s="80"/>
      <c r="M109" s="80"/>
    </row>
    <row r="110" spans="1:13" ht="12.75">
      <c r="A110" s="80"/>
      <c r="B110" s="81"/>
      <c r="C110" s="80"/>
      <c r="D110" s="80"/>
      <c r="E110" s="81"/>
      <c r="F110" s="106"/>
      <c r="G110" s="106"/>
      <c r="H110" s="106"/>
      <c r="I110" s="106"/>
      <c r="J110" s="80"/>
      <c r="K110" s="80"/>
      <c r="L110" s="80"/>
      <c r="M110" s="80"/>
    </row>
    <row r="111" spans="1:13" ht="15">
      <c r="A111" s="80"/>
      <c r="B111" s="108"/>
      <c r="C111" s="109"/>
      <c r="D111" s="109"/>
      <c r="E111" s="110"/>
      <c r="F111" s="106"/>
      <c r="G111" s="106"/>
      <c r="H111" s="106"/>
      <c r="I111" s="106"/>
      <c r="J111" s="80"/>
      <c r="K111" s="80"/>
      <c r="L111" s="80"/>
      <c r="M111" s="80"/>
    </row>
    <row r="112" spans="1:13" ht="15.75">
      <c r="A112" s="80"/>
      <c r="B112" s="105"/>
      <c r="C112" s="106"/>
      <c r="D112" s="106"/>
      <c r="E112" s="106"/>
      <c r="F112" s="106"/>
      <c r="G112" s="106"/>
      <c r="H112" s="106"/>
      <c r="I112" s="106"/>
      <c r="J112" s="80"/>
      <c r="K112" s="80"/>
      <c r="L112" s="80"/>
      <c r="M112" s="80"/>
    </row>
    <row r="113" spans="1:13" s="4" customFormat="1" ht="15.75">
      <c r="A113" s="80"/>
      <c r="B113" s="105"/>
      <c r="C113" s="106"/>
      <c r="D113" s="106"/>
      <c r="E113" s="106"/>
      <c r="F113" s="106"/>
      <c r="G113" s="106"/>
      <c r="H113" s="106"/>
      <c r="I113" s="106"/>
      <c r="J113" s="80"/>
      <c r="K113" s="80"/>
      <c r="L113" s="80"/>
      <c r="M113" s="80"/>
    </row>
    <row r="114" spans="1:13" s="4" customFormat="1" ht="12.75">
      <c r="A114" s="80"/>
      <c r="B114" s="111"/>
      <c r="C114" s="111"/>
      <c r="D114" s="111"/>
      <c r="E114" s="111"/>
      <c r="F114" s="111"/>
      <c r="G114" s="111"/>
      <c r="H114" s="111"/>
      <c r="I114" s="111"/>
      <c r="J114" s="80"/>
      <c r="K114" s="80"/>
      <c r="L114" s="80"/>
      <c r="M114" s="80"/>
    </row>
    <row r="115" spans="1:13" s="4" customFormat="1" ht="12.75">
      <c r="A115" s="80"/>
      <c r="B115" s="111"/>
      <c r="C115" s="111"/>
      <c r="D115" s="111"/>
      <c r="E115" s="111"/>
      <c r="F115" s="111"/>
      <c r="G115" s="111"/>
      <c r="H115" s="111"/>
      <c r="I115" s="111"/>
      <c r="J115" s="80"/>
      <c r="K115" s="80"/>
      <c r="L115" s="80"/>
      <c r="M115" s="80"/>
    </row>
    <row r="116" spans="1:13" s="4" customFormat="1" ht="15">
      <c r="A116" s="80"/>
      <c r="B116" s="108"/>
      <c r="C116" s="106"/>
      <c r="D116" s="106"/>
      <c r="E116" s="106"/>
      <c r="F116" s="106"/>
      <c r="G116" s="106"/>
      <c r="H116" s="106"/>
      <c r="I116" s="106"/>
      <c r="J116" s="80"/>
      <c r="K116" s="80"/>
      <c r="L116" s="80"/>
      <c r="M116" s="80"/>
    </row>
    <row r="117" spans="1:13" s="4" customFormat="1" ht="15.75">
      <c r="A117" s="80"/>
      <c r="B117" s="105"/>
      <c r="C117" s="106"/>
      <c r="D117" s="106"/>
      <c r="E117" s="106"/>
      <c r="F117" s="106"/>
      <c r="G117" s="106"/>
      <c r="H117" s="106"/>
      <c r="I117" s="106"/>
      <c r="J117" s="80"/>
      <c r="K117" s="80"/>
      <c r="L117" s="80"/>
      <c r="M117" s="80"/>
    </row>
    <row r="118" spans="1:13" s="4" customFormat="1" ht="15.75">
      <c r="A118" s="80"/>
      <c r="B118" s="105"/>
      <c r="C118" s="106"/>
      <c r="D118" s="106"/>
      <c r="E118" s="106"/>
      <c r="F118" s="106"/>
      <c r="G118" s="106"/>
      <c r="H118" s="106"/>
      <c r="I118" s="106"/>
      <c r="J118" s="80"/>
      <c r="K118" s="80"/>
      <c r="L118" s="80"/>
      <c r="M118" s="80"/>
    </row>
    <row r="119" spans="1:13" s="4" customFormat="1" ht="15.75">
      <c r="A119" s="80"/>
      <c r="B119" s="105"/>
      <c r="C119" s="106"/>
      <c r="D119" s="106"/>
      <c r="E119" s="106"/>
      <c r="F119" s="106"/>
      <c r="G119" s="106"/>
      <c r="H119" s="106"/>
      <c r="I119" s="106"/>
      <c r="J119" s="80"/>
      <c r="K119" s="80"/>
      <c r="L119" s="80"/>
      <c r="M119" s="80"/>
    </row>
    <row r="120" spans="1:13" s="4" customFormat="1" ht="15.75">
      <c r="A120" s="80"/>
      <c r="B120" s="105"/>
      <c r="C120" s="106"/>
      <c r="D120" s="106"/>
      <c r="E120" s="106"/>
      <c r="F120" s="106"/>
      <c r="G120" s="106"/>
      <c r="H120" s="106"/>
      <c r="I120" s="106"/>
      <c r="J120" s="80"/>
      <c r="K120" s="80"/>
      <c r="L120" s="80"/>
      <c r="M120" s="80"/>
    </row>
    <row r="121" spans="1:13" s="4" customFormat="1" ht="12.75">
      <c r="A121" s="112"/>
      <c r="B121" s="128"/>
      <c r="C121" s="128"/>
      <c r="D121" s="128"/>
      <c r="E121" s="128"/>
      <c r="F121" s="107"/>
      <c r="G121" s="113"/>
      <c r="H121" s="107"/>
      <c r="I121" s="128"/>
      <c r="J121" s="128"/>
      <c r="K121" s="128"/>
      <c r="L121" s="128"/>
      <c r="M121" s="80"/>
    </row>
    <row r="122" spans="1:13" s="4" customFormat="1" ht="12.75">
      <c r="A122" s="112"/>
      <c r="B122" s="111"/>
      <c r="C122" s="106"/>
      <c r="D122" s="106"/>
      <c r="E122" s="106"/>
      <c r="F122" s="106"/>
      <c r="G122" s="106"/>
      <c r="H122" s="106"/>
      <c r="I122" s="106"/>
      <c r="J122" s="80"/>
      <c r="K122" s="80"/>
      <c r="L122" s="80"/>
      <c r="M122" s="80"/>
    </row>
    <row r="123" spans="1:13" s="4" customFormat="1" ht="12.75">
      <c r="A123" s="80"/>
      <c r="B123" s="111"/>
      <c r="C123" s="106"/>
      <c r="D123" s="106"/>
      <c r="E123" s="106"/>
      <c r="F123" s="111"/>
      <c r="G123" s="106"/>
      <c r="H123" s="114"/>
      <c r="I123" s="106"/>
      <c r="J123" s="80"/>
      <c r="K123" s="80"/>
      <c r="L123" s="80"/>
      <c r="M123" s="80"/>
    </row>
    <row r="124" spans="1:13" s="4" customFormat="1" ht="12.75">
      <c r="A124" s="80"/>
      <c r="B124" s="106"/>
      <c r="C124" s="106"/>
      <c r="D124" s="106"/>
      <c r="E124" s="106"/>
      <c r="F124" s="106"/>
      <c r="G124" s="106"/>
      <c r="H124" s="115"/>
      <c r="I124" s="106"/>
      <c r="J124" s="80"/>
      <c r="K124" s="80"/>
      <c r="L124" s="80"/>
      <c r="M124" s="80"/>
    </row>
    <row r="125" spans="1:13" s="4" customFormat="1" ht="12.75">
      <c r="A125" s="80"/>
      <c r="B125" s="111"/>
      <c r="C125" s="106"/>
      <c r="D125" s="106"/>
      <c r="E125" s="106"/>
      <c r="F125" s="111"/>
      <c r="G125" s="106"/>
      <c r="H125" s="114"/>
      <c r="I125" s="106"/>
      <c r="J125" s="80"/>
      <c r="K125" s="80"/>
      <c r="L125" s="80"/>
      <c r="M125" s="80"/>
    </row>
    <row r="126" spans="1:13" s="4" customFormat="1" ht="12.75">
      <c r="A126" s="80"/>
      <c r="B126" s="106"/>
      <c r="C126" s="106"/>
      <c r="D126" s="106"/>
      <c r="E126" s="106"/>
      <c r="F126" s="106"/>
      <c r="G126" s="106"/>
      <c r="H126" s="115"/>
      <c r="I126" s="106"/>
      <c r="J126" s="80"/>
      <c r="K126" s="80"/>
      <c r="L126" s="80"/>
      <c r="M126" s="80"/>
    </row>
    <row r="127" spans="1:13" s="4" customFormat="1" ht="12.75">
      <c r="A127" s="80"/>
      <c r="B127" s="111"/>
      <c r="C127" s="106"/>
      <c r="D127" s="106"/>
      <c r="E127" s="106"/>
      <c r="F127" s="111"/>
      <c r="G127" s="106"/>
      <c r="H127" s="114"/>
      <c r="I127" s="106"/>
      <c r="J127" s="80"/>
      <c r="K127" s="80"/>
      <c r="L127" s="80"/>
      <c r="M127" s="80"/>
    </row>
    <row r="128" spans="1:13" s="4" customFormat="1" ht="12.75">
      <c r="A128" s="80"/>
      <c r="B128" s="106"/>
      <c r="C128" s="106"/>
      <c r="D128" s="106"/>
      <c r="E128" s="106"/>
      <c r="F128" s="80"/>
      <c r="G128" s="106"/>
      <c r="H128" s="115"/>
      <c r="I128" s="106"/>
      <c r="J128" s="80"/>
      <c r="K128" s="80"/>
      <c r="L128" s="80"/>
      <c r="M128" s="80"/>
    </row>
    <row r="129" spans="1:13" s="4" customFormat="1" ht="12.75">
      <c r="A129" s="80"/>
      <c r="B129" s="81"/>
      <c r="C129" s="80"/>
      <c r="D129" s="80"/>
      <c r="E129" s="80"/>
      <c r="F129" s="90"/>
      <c r="G129" s="80"/>
      <c r="H129" s="114"/>
      <c r="I129" s="116"/>
      <c r="J129" s="80"/>
      <c r="K129" s="80"/>
      <c r="L129" s="80"/>
      <c r="M129" s="80"/>
    </row>
    <row r="130" spans="1:13" s="4" customFormat="1" ht="12.75">
      <c r="A130" s="80"/>
      <c r="B130" s="81"/>
      <c r="C130" s="80"/>
      <c r="D130" s="80"/>
      <c r="E130" s="80"/>
      <c r="F130" s="90"/>
      <c r="G130" s="80"/>
      <c r="H130" s="115"/>
      <c r="I130" s="106"/>
      <c r="J130" s="80"/>
      <c r="K130" s="80"/>
      <c r="L130" s="80"/>
      <c r="M130" s="80"/>
    </row>
    <row r="131" spans="1:13" s="4" customFormat="1" ht="12.75">
      <c r="A131" s="80"/>
      <c r="B131" s="79"/>
      <c r="C131" s="80"/>
      <c r="D131" s="80"/>
      <c r="E131" s="80"/>
      <c r="F131" s="90"/>
      <c r="G131" s="80"/>
      <c r="H131" s="115"/>
      <c r="I131" s="106"/>
      <c r="J131" s="80"/>
      <c r="K131" s="80"/>
      <c r="L131" s="80"/>
      <c r="M131" s="80"/>
    </row>
    <row r="132" spans="1:13" s="4" customFormat="1" ht="12.75">
      <c r="A132" s="80"/>
      <c r="B132" s="111"/>
      <c r="C132" s="106"/>
      <c r="D132" s="106"/>
      <c r="E132" s="106"/>
      <c r="F132" s="117"/>
      <c r="G132" s="106"/>
      <c r="H132" s="114"/>
      <c r="I132" s="106"/>
      <c r="J132" s="80"/>
      <c r="K132" s="80"/>
      <c r="L132" s="80"/>
      <c r="M132" s="80"/>
    </row>
    <row r="133" spans="1:13" s="4" customFormat="1" ht="12.75">
      <c r="A133" s="80"/>
      <c r="B133" s="106"/>
      <c r="C133" s="106"/>
      <c r="D133" s="106"/>
      <c r="E133" s="106"/>
      <c r="F133" s="118"/>
      <c r="G133" s="106"/>
      <c r="H133" s="115"/>
      <c r="I133" s="106"/>
      <c r="J133" s="80"/>
      <c r="K133" s="80"/>
      <c r="L133" s="80"/>
      <c r="M133" s="80"/>
    </row>
    <row r="134" spans="1:13" s="4" customFormat="1" ht="12.75">
      <c r="A134" s="80"/>
      <c r="B134" s="111"/>
      <c r="C134" s="106"/>
      <c r="D134" s="106"/>
      <c r="E134" s="106"/>
      <c r="F134" s="117"/>
      <c r="G134" s="106"/>
      <c r="H134" s="114"/>
      <c r="I134" s="106"/>
      <c r="J134" s="80"/>
      <c r="K134" s="80"/>
      <c r="L134" s="80"/>
      <c r="M134" s="80"/>
    </row>
    <row r="135" spans="1:13" s="4" customFormat="1" ht="12.75">
      <c r="A135" s="80"/>
      <c r="B135" s="119"/>
      <c r="C135" s="106"/>
      <c r="D135" s="106"/>
      <c r="E135" s="106"/>
      <c r="F135" s="120"/>
      <c r="G135" s="106"/>
      <c r="H135" s="121"/>
      <c r="I135" s="106"/>
      <c r="J135" s="80"/>
      <c r="K135" s="80"/>
      <c r="L135" s="80"/>
      <c r="M135" s="80"/>
    </row>
    <row r="136" spans="1:13" s="4" customFormat="1" ht="12.75">
      <c r="A136" s="80"/>
      <c r="B136" s="106"/>
      <c r="C136" s="106"/>
      <c r="D136" s="106"/>
      <c r="E136" s="106"/>
      <c r="F136" s="106"/>
      <c r="G136" s="106"/>
      <c r="H136" s="115"/>
      <c r="I136" s="106"/>
      <c r="J136" s="80"/>
      <c r="K136" s="80"/>
      <c r="L136" s="80"/>
      <c r="M136" s="80"/>
    </row>
    <row r="137" spans="1:13" s="4" customFormat="1" ht="12.75">
      <c r="A137" s="80"/>
      <c r="B137" s="106"/>
      <c r="C137" s="106"/>
      <c r="D137" s="106"/>
      <c r="E137" s="106"/>
      <c r="F137" s="106"/>
      <c r="G137" s="106"/>
      <c r="H137" s="115"/>
      <c r="I137" s="106"/>
      <c r="J137" s="80"/>
      <c r="K137" s="80"/>
      <c r="L137" s="80"/>
      <c r="M137" s="80"/>
    </row>
    <row r="138" spans="1:13" s="4" customFormat="1" ht="12.75">
      <c r="A138" s="80"/>
      <c r="B138" s="81"/>
      <c r="C138" s="81"/>
      <c r="D138" s="81"/>
      <c r="E138" s="81"/>
      <c r="F138" s="120"/>
      <c r="G138" s="81"/>
      <c r="H138" s="122"/>
      <c r="I138" s="106"/>
      <c r="J138" s="80"/>
      <c r="K138" s="80"/>
      <c r="L138" s="80"/>
      <c r="M138" s="80"/>
    </row>
    <row r="139" spans="1:13" s="4" customFormat="1" ht="12.75">
      <c r="A139" s="80"/>
      <c r="B139" s="119"/>
      <c r="C139" s="106"/>
      <c r="D139" s="106"/>
      <c r="E139" s="106"/>
      <c r="F139" s="120"/>
      <c r="G139" s="106"/>
      <c r="H139" s="123"/>
      <c r="I139" s="106"/>
      <c r="J139" s="80"/>
      <c r="K139" s="80"/>
      <c r="L139" s="80"/>
      <c r="M139" s="80"/>
    </row>
    <row r="140" spans="1:13" s="4" customFormat="1" ht="12.75">
      <c r="A140" s="124"/>
      <c r="B140" s="79"/>
      <c r="C140" s="80"/>
      <c r="D140" s="80"/>
      <c r="E140" s="80"/>
      <c r="F140" s="80"/>
      <c r="G140" s="80"/>
      <c r="H140" s="80"/>
      <c r="I140" s="80"/>
      <c r="J140" s="80"/>
      <c r="K140" s="80"/>
      <c r="L140" s="80"/>
      <c r="M140" s="80"/>
    </row>
    <row r="141" spans="1:13" s="4" customFormat="1" ht="12.75">
      <c r="A141" s="80"/>
      <c r="B141" s="79"/>
      <c r="C141" s="80"/>
      <c r="D141" s="80"/>
      <c r="E141" s="80"/>
      <c r="F141" s="80"/>
      <c r="G141" s="80"/>
      <c r="H141" s="80"/>
      <c r="I141" s="80"/>
      <c r="J141" s="80"/>
      <c r="K141" s="80"/>
      <c r="L141" s="80"/>
      <c r="M141" s="80"/>
    </row>
    <row r="142" spans="1:13" s="4" customFormat="1" ht="12.75">
      <c r="A142" s="80"/>
      <c r="B142" s="81"/>
      <c r="C142" s="80"/>
      <c r="D142" s="80"/>
      <c r="E142" s="80"/>
      <c r="F142" s="80"/>
      <c r="G142" s="80"/>
      <c r="H142" s="80"/>
      <c r="I142" s="80"/>
      <c r="J142" s="80"/>
      <c r="K142" s="80"/>
      <c r="L142" s="80"/>
      <c r="M142" s="80"/>
    </row>
    <row r="143" spans="1:13" s="4" customFormat="1" ht="12.75">
      <c r="A143" s="80"/>
      <c r="B143" s="81"/>
      <c r="C143" s="125"/>
      <c r="D143" s="125"/>
      <c r="E143" s="125"/>
      <c r="F143" s="125"/>
      <c r="G143" s="125"/>
      <c r="H143" s="80"/>
      <c r="I143" s="80"/>
      <c r="J143" s="80"/>
      <c r="K143" s="80"/>
      <c r="L143" s="80"/>
      <c r="M143" s="80"/>
    </row>
    <row r="144" spans="1:13" s="4" customFormat="1" ht="12.75">
      <c r="A144" s="3"/>
      <c r="B144" s="2"/>
      <c r="C144" s="3"/>
      <c r="D144" s="3"/>
      <c r="E144" s="3"/>
      <c r="F144" s="3"/>
      <c r="G144" s="3"/>
      <c r="H144" s="3"/>
      <c r="I144" s="3"/>
      <c r="J144" s="3"/>
      <c r="K144" s="3"/>
      <c r="L144" s="3"/>
      <c r="M144" s="3"/>
    </row>
    <row r="145" s="4" customFormat="1" ht="12.75">
      <c r="A145" s="3"/>
    </row>
    <row r="146" s="4" customFormat="1" ht="12.75">
      <c r="A146" s="3"/>
    </row>
    <row r="147" s="4" customFormat="1" ht="12.75">
      <c r="A147" s="3"/>
    </row>
    <row r="148" s="4" customFormat="1" ht="12.75">
      <c r="A148" s="3"/>
    </row>
    <row r="149" s="4" customFormat="1" ht="12.75">
      <c r="A149" s="3"/>
    </row>
    <row r="150" s="4" customFormat="1" ht="12.75">
      <c r="A150" s="3"/>
    </row>
  </sheetData>
  <sheetProtection/>
  <mergeCells count="5">
    <mergeCell ref="C9:P9"/>
    <mergeCell ref="C22:P22"/>
    <mergeCell ref="C35:P35"/>
    <mergeCell ref="B121:E121"/>
    <mergeCell ref="I121:L121"/>
  </mergeCells>
  <printOptions/>
  <pageMargins left="0.7" right="0.7" top="0.75" bottom="0.75" header="0.3" footer="0.3"/>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OGE Energy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Kays, David</dc:creator>
  <cp:keywords/>
  <dc:description/>
  <cp:lastModifiedBy>Kays, David</cp:lastModifiedBy>
  <dcterms:created xsi:type="dcterms:W3CDTF">2013-08-30T17:20:35Z</dcterms:created>
  <dcterms:modified xsi:type="dcterms:W3CDTF">2013-08-30T17:22:35Z</dcterms:modified>
  <cp:category/>
  <cp:version/>
  <cp:contentType/>
  <cp:contentStatus/>
</cp:coreProperties>
</file>